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"/>
    </mc:Choice>
  </mc:AlternateContent>
  <xr:revisionPtr revIDLastSave="0" documentId="13_ncr:1_{59CCC0D1-9B99-438D-B25E-6473DB50D24B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1 (2024 серпень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2" i="2" l="1"/>
  <c r="F14" i="2" s="1"/>
  <c r="F16" i="2" s="1"/>
  <c r="F10" i="2"/>
  <c r="D10" i="2"/>
  <c r="D12" i="2" s="1"/>
  <c r="H8" i="2"/>
  <c r="D14" i="2" l="1"/>
  <c r="H12" i="2"/>
  <c r="H10" i="2"/>
  <c r="H24" i="1"/>
  <c r="H14" i="2" l="1"/>
  <c r="D16" i="2"/>
  <c r="H16" i="2" s="1"/>
  <c r="D10" i="1"/>
  <c r="H19" i="2" l="1"/>
  <c r="H20" i="2" s="1"/>
  <c r="H21" i="2" s="1"/>
  <c r="D12" i="1"/>
  <c r="D14" i="1" s="1"/>
  <c r="D16" i="1" s="1"/>
  <c r="H24" i="2" l="1"/>
  <c r="H25" i="2" s="1"/>
  <c r="H26" i="2" s="1"/>
  <c r="F10" i="1"/>
  <c r="F12" i="1" s="1"/>
  <c r="F14" i="1" s="1"/>
  <c r="F16" i="1" s="1"/>
  <c r="H16" i="1" l="1"/>
  <c r="H8" i="1" l="1"/>
  <c r="H14" i="1"/>
  <c r="H12" i="1"/>
  <c r="H10" i="1"/>
  <c r="H19" i="1" l="1"/>
  <c r="H20" i="1" l="1"/>
  <c r="H21" i="1" s="1"/>
  <c r="H25" i="1" s="1"/>
  <c r="H26" i="1" s="1"/>
</calcChain>
</file>

<file path=xl/sharedStrings.xml><?xml version="1.0" encoding="utf-8"?>
<sst xmlns="http://schemas.openxmlformats.org/spreadsheetml/2006/main" count="78" uniqueCount="29">
  <si>
    <t>Калькуляція</t>
  </si>
  <si>
    <t xml:space="preserve">на проживання в кімнатах поліпшеного проживання </t>
  </si>
  <si>
    <t>за адресою м. Тростянець, вул. Заводська,1</t>
  </si>
  <si>
    <t xml:space="preserve">3. Загальновиробничі витрати .  Додаток №3 </t>
  </si>
  <si>
    <t xml:space="preserve">   Основний тариф:</t>
  </si>
  <si>
    <t xml:space="preserve">2.Загальновиробничі витрати .  Додаток №2 </t>
  </si>
  <si>
    <t>грн/</t>
  </si>
  <si>
    <t>*</t>
  </si>
  <si>
    <t>=</t>
  </si>
  <si>
    <t xml:space="preserve">                                            Всього:                               </t>
  </si>
  <si>
    <r>
      <t xml:space="preserve">                              Рентабельність 15 %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</si>
  <si>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</si>
  <si>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</si>
  <si>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</si>
  <si>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</si>
  <si>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</si>
  <si>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>4. Адміністративні витрати. Додаток №1</t>
  </si>
  <si>
    <t>5. Адміністративні витрати. Додаток №4</t>
  </si>
  <si>
    <t xml:space="preserve">6. Знос інвентарю. Додаток №6                                    </t>
  </si>
  <si>
    <t>ПДВ 7 %</t>
  </si>
  <si>
    <t>Огризко Н.В.</t>
  </si>
  <si>
    <t>Мозуль Т.Г.</t>
  </si>
  <si>
    <t>14 л/м – 88,8 м.кв</t>
  </si>
  <si>
    <t>14л/м х 23 %(завантаженість)=3,22 л/м(зайнятість)</t>
  </si>
  <si>
    <t xml:space="preserve">                                        330478,93:365 :3,22</t>
  </si>
  <si>
    <t>номер  "Прайм"-2  1 та 3  поверхи (10-12,32,33,36,37)</t>
  </si>
  <si>
    <t>14л/м х 22,3 %(завантаженість)=3,122 л/м(зайнятість)</t>
  </si>
  <si>
    <t>Яковлєва І.О.</t>
  </si>
  <si>
    <t xml:space="preserve">                                        321011,01:366 :3,122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</si>
</sst>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/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1" xfId="0" applyNumberFormat="1" applyBorder="1"/>
    <xf numFmtId="2" fontId="2" fillId="2" borderId="0" xfId="0" applyNumberFormat="1" applyFont="1" applyFill="1" applyAlignment="1">
      <alignment vertical="center"/>
    </xf>
    <xf numFmtId="2" fontId="2" fillId="3" borderId="0" xfId="0" applyNumberFormat="1" applyFont="1" applyFill="1" applyAlignment="1">
      <alignment horizontal="center" vertical="center"/>
    </xf>
    <xf numFmtId="2" fontId="2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2" fontId="0" fillId="3" borderId="0" xfId="0" applyNumberFormat="1" applyFill="1"/>
    <xf numFmtId="0" fontId="0" fillId="3" borderId="0" xfId="0" applyFill="1"/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workbookViewId="0">
      <selection activeCell="B8" sqref="B8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19" t="s">
        <v>0</v>
      </c>
      <c r="B1" s="19"/>
      <c r="C1" s="19"/>
      <c r="D1" s="19"/>
      <c r="E1" s="19"/>
      <c r="F1" s="19"/>
      <c r="G1" s="19"/>
      <c r="H1" s="19"/>
    </row>
    <row r="2" spans="1:9" ht="20.25" x14ac:dyDescent="0.25">
      <c r="A2" s="19" t="s">
        <v>1</v>
      </c>
      <c r="B2" s="19"/>
      <c r="C2" s="19"/>
      <c r="D2" s="19"/>
      <c r="E2" s="19"/>
      <c r="F2" s="19"/>
      <c r="G2" s="19"/>
      <c r="H2" s="19"/>
    </row>
    <row r="3" spans="1:9" ht="20.25" x14ac:dyDescent="0.25">
      <c r="A3" s="19" t="s">
        <v>2</v>
      </c>
      <c r="B3" s="19"/>
      <c r="C3" s="19"/>
      <c r="D3" s="19"/>
      <c r="E3" s="19"/>
      <c r="F3" s="19"/>
      <c r="G3" s="19"/>
      <c r="H3" s="19"/>
    </row>
    <row r="4" spans="1:9" ht="20.25" x14ac:dyDescent="0.25">
      <c r="A4" s="19" t="s">
        <v>25</v>
      </c>
      <c r="B4" s="19"/>
      <c r="C4" s="19"/>
      <c r="D4" s="19"/>
      <c r="E4" s="19"/>
      <c r="F4" s="19"/>
      <c r="G4" s="19"/>
      <c r="H4" s="19"/>
    </row>
    <row r="5" spans="1:9" ht="20.25" x14ac:dyDescent="0.25">
      <c r="A5" s="19" t="s">
        <v>22</v>
      </c>
      <c r="B5" s="19"/>
      <c r="C5" s="19"/>
      <c r="D5" s="19"/>
      <c r="E5" s="19"/>
      <c r="F5" s="19"/>
      <c r="G5" s="19"/>
      <c r="H5" s="19"/>
    </row>
    <row r="6" spans="1:9" ht="20.25" x14ac:dyDescent="0.25">
      <c r="A6" s="1"/>
    </row>
    <row r="7" spans="1:9" ht="20.25" x14ac:dyDescent="0.25">
      <c r="A7" s="2" t="s">
        <v>15</v>
      </c>
    </row>
    <row r="8" spans="1:9" ht="20.25" x14ac:dyDescent="0.25">
      <c r="A8" s="2"/>
      <c r="B8" s="10">
        <v>767946.18</v>
      </c>
      <c r="C8" s="2" t="s">
        <v>6</v>
      </c>
      <c r="D8" s="5">
        <v>765.3</v>
      </c>
      <c r="E8" s="2" t="s">
        <v>7</v>
      </c>
      <c r="F8" s="5">
        <v>88.8</v>
      </c>
      <c r="G8" s="2" t="s">
        <v>8</v>
      </c>
      <c r="H8" s="5">
        <f>B8/D8*F8</f>
        <v>89107.044014112122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10">
        <v>138519.91</v>
      </c>
      <c r="C10" s="5" t="s">
        <v>6</v>
      </c>
      <c r="D10" s="5">
        <f>D8</f>
        <v>765.3</v>
      </c>
      <c r="E10" s="5" t="s">
        <v>7</v>
      </c>
      <c r="F10" s="5">
        <f>F8</f>
        <v>88.8</v>
      </c>
      <c r="G10" s="5" t="s">
        <v>8</v>
      </c>
      <c r="H10" s="5">
        <f>B10/D10*F10</f>
        <v>16072.870780086241</v>
      </c>
    </row>
    <row r="11" spans="1:9" ht="20.25" x14ac:dyDescent="0.25">
      <c r="A11" s="2" t="s">
        <v>3</v>
      </c>
    </row>
    <row r="12" spans="1:9" ht="20.25" x14ac:dyDescent="0.25">
      <c r="A12" s="2"/>
      <c r="B12" s="10">
        <v>992025.34</v>
      </c>
      <c r="C12" s="5" t="s">
        <v>6</v>
      </c>
      <c r="D12" s="5">
        <f>D10</f>
        <v>765.3</v>
      </c>
      <c r="E12" s="5" t="s">
        <v>7</v>
      </c>
      <c r="F12" s="5">
        <f>F10</f>
        <v>88.8</v>
      </c>
      <c r="G12" s="5" t="s">
        <v>8</v>
      </c>
      <c r="H12" s="5">
        <f>B12/D12*F12</f>
        <v>115107.6051117209</v>
      </c>
    </row>
    <row r="13" spans="1:9" ht="20.25" x14ac:dyDescent="0.25">
      <c r="A13" s="2" t="s">
        <v>16</v>
      </c>
    </row>
    <row r="14" spans="1:9" ht="20.25" x14ac:dyDescent="0.25">
      <c r="A14" s="2"/>
      <c r="B14" s="10">
        <v>490557.12</v>
      </c>
      <c r="C14" s="5" t="s">
        <v>6</v>
      </c>
      <c r="D14" s="5">
        <f>D12</f>
        <v>765.3</v>
      </c>
      <c r="E14" s="5" t="s">
        <v>7</v>
      </c>
      <c r="F14" s="5">
        <f>F12</f>
        <v>88.8</v>
      </c>
      <c r="G14" s="5" t="s">
        <v>8</v>
      </c>
      <c r="H14" s="5">
        <f>B14/D14*F14</f>
        <v>56920.779114072917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10">
        <v>21353.35</v>
      </c>
      <c r="C16" s="5" t="s">
        <v>6</v>
      </c>
      <c r="D16" s="5">
        <f>D14</f>
        <v>765.3</v>
      </c>
      <c r="E16" s="5" t="s">
        <v>7</v>
      </c>
      <c r="F16" s="5">
        <f>F14</f>
        <v>88.8</v>
      </c>
      <c r="G16" s="5" t="s">
        <v>8</v>
      </c>
      <c r="H16" s="5">
        <f>B16/D16*F16</f>
        <v>2477.6917287338297</v>
      </c>
      <c r="I16" s="5"/>
    </row>
    <row r="17" spans="1:13" ht="20.25" x14ac:dyDescent="0.25">
      <c r="A17" s="2" t="s">
        <v>18</v>
      </c>
      <c r="H17" s="5">
        <v>7686.99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287372.980748726</v>
      </c>
    </row>
    <row r="20" spans="1:13" ht="20.25" x14ac:dyDescent="0.25">
      <c r="A20" s="2" t="s">
        <v>10</v>
      </c>
      <c r="H20" s="5">
        <f>H19*15%</f>
        <v>43105.947112308895</v>
      </c>
    </row>
    <row r="21" spans="1:13" ht="20.25" x14ac:dyDescent="0.25">
      <c r="A21" s="2" t="s">
        <v>14</v>
      </c>
      <c r="H21" s="5">
        <f>H19+H20</f>
        <v>330478.92786103487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23</v>
      </c>
    </row>
    <row r="24" spans="1:13" ht="20.25" x14ac:dyDescent="0.25">
      <c r="A24" s="18" t="s">
        <v>24</v>
      </c>
      <c r="B24" s="18"/>
      <c r="C24" s="18"/>
      <c r="D24" s="18"/>
      <c r="E24" s="18"/>
      <c r="F24" s="18"/>
      <c r="G24" s="12" t="s">
        <v>8</v>
      </c>
      <c r="H24" s="11">
        <f>H21/365/3.22</f>
        <v>281.18686961714872</v>
      </c>
    </row>
    <row r="25" spans="1:13" ht="20.25" x14ac:dyDescent="0.25">
      <c r="A25" s="13"/>
      <c r="B25" s="14"/>
      <c r="C25" s="15"/>
      <c r="D25" s="15"/>
      <c r="E25" s="15"/>
      <c r="F25" s="16" t="s">
        <v>19</v>
      </c>
      <c r="G25" s="15"/>
      <c r="H25" s="11">
        <f>H24*7%</f>
        <v>19.683080873200414</v>
      </c>
    </row>
    <row r="26" spans="1:13" ht="20.25" x14ac:dyDescent="0.25">
      <c r="A26" s="13"/>
      <c r="B26" s="14"/>
      <c r="C26" s="15"/>
      <c r="D26" s="15"/>
      <c r="E26" s="15"/>
      <c r="F26" s="16" t="s">
        <v>11</v>
      </c>
      <c r="G26" s="15"/>
      <c r="H26" s="11">
        <f>H25+H24</f>
        <v>300.86995049034914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20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21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58CF5-5140-4696-84D6-0DA9662027BC}">
  <dimension ref="A1:M32"/>
  <sheetViews>
    <sheetView tabSelected="1" workbookViewId="0">
      <selection activeCell="H32" sqref="A1:H32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19" t="s">
        <v>0</v>
      </c>
      <c r="B1" s="19"/>
      <c r="C1" s="19"/>
      <c r="D1" s="19"/>
      <c r="E1" s="19"/>
      <c r="F1" s="19"/>
      <c r="G1" s="19"/>
      <c r="H1" s="19"/>
    </row>
    <row r="2" spans="1:9" ht="20.25" x14ac:dyDescent="0.25">
      <c r="A2" s="19" t="s">
        <v>1</v>
      </c>
      <c r="B2" s="19"/>
      <c r="C2" s="19"/>
      <c r="D2" s="19"/>
      <c r="E2" s="19"/>
      <c r="F2" s="19"/>
      <c r="G2" s="19"/>
      <c r="H2" s="19"/>
    </row>
    <row r="3" spans="1:9" ht="20.25" x14ac:dyDescent="0.25">
      <c r="A3" s="19" t="s">
        <v>2</v>
      </c>
      <c r="B3" s="19"/>
      <c r="C3" s="19"/>
      <c r="D3" s="19"/>
      <c r="E3" s="19"/>
      <c r="F3" s="19"/>
      <c r="G3" s="19"/>
      <c r="H3" s="19"/>
    </row>
    <row r="4" spans="1:9" ht="20.25" x14ac:dyDescent="0.25">
      <c r="A4" s="19" t="s">
        <v>25</v>
      </c>
      <c r="B4" s="19"/>
      <c r="C4" s="19"/>
      <c r="D4" s="19"/>
      <c r="E4" s="19"/>
      <c r="F4" s="19"/>
      <c r="G4" s="19"/>
      <c r="H4" s="19"/>
    </row>
    <row r="5" spans="1:9" ht="20.25" x14ac:dyDescent="0.25">
      <c r="A5" s="19" t="s">
        <v>22</v>
      </c>
      <c r="B5" s="19"/>
      <c r="C5" s="19"/>
      <c r="D5" s="19"/>
      <c r="E5" s="19"/>
      <c r="F5" s="19"/>
      <c r="G5" s="19"/>
      <c r="H5" s="19"/>
    </row>
    <row r="6" spans="1:9" ht="20.25" x14ac:dyDescent="0.25">
      <c r="A6" s="17"/>
    </row>
    <row r="7" spans="1:9" ht="20.25" x14ac:dyDescent="0.25">
      <c r="A7" s="2" t="s">
        <v>15</v>
      </c>
    </row>
    <row r="8" spans="1:9" ht="20.25" x14ac:dyDescent="0.25">
      <c r="A8" s="2"/>
      <c r="B8" s="10">
        <v>837551.37</v>
      </c>
      <c r="C8" s="2" t="s">
        <v>6</v>
      </c>
      <c r="D8" s="5">
        <v>889.9</v>
      </c>
      <c r="E8" s="2" t="s">
        <v>7</v>
      </c>
      <c r="F8" s="5">
        <v>88.8</v>
      </c>
      <c r="G8" s="2" t="s">
        <v>8</v>
      </c>
      <c r="H8" s="5">
        <f>B8/D8*F8</f>
        <v>83576.313806045611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10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88.8</v>
      </c>
      <c r="G10" s="5" t="s">
        <v>8</v>
      </c>
      <c r="H10" s="5">
        <f>B10/D10*F10</f>
        <v>14259.807151365321</v>
      </c>
    </row>
    <row r="11" spans="1:9" ht="20.25" x14ac:dyDescent="0.25">
      <c r="A11" s="2" t="s">
        <v>3</v>
      </c>
    </row>
    <row r="12" spans="1:9" ht="20.25" x14ac:dyDescent="0.25">
      <c r="A12" s="2"/>
      <c r="B12" s="10">
        <v>1134228.1299999999</v>
      </c>
      <c r="C12" s="5" t="s">
        <v>6</v>
      </c>
      <c r="D12" s="5">
        <f>D10</f>
        <v>889.9</v>
      </c>
      <c r="E12" s="5" t="s">
        <v>7</v>
      </c>
      <c r="F12" s="5">
        <f>F10</f>
        <v>88.8</v>
      </c>
      <c r="G12" s="5" t="s">
        <v>8</v>
      </c>
      <c r="H12" s="5">
        <f>B12/D12*F12</f>
        <v>113180.64720080908</v>
      </c>
    </row>
    <row r="13" spans="1:9" ht="20.25" x14ac:dyDescent="0.25">
      <c r="A13" s="2" t="s">
        <v>16</v>
      </c>
    </row>
    <row r="14" spans="1:9" ht="20.25" x14ac:dyDescent="0.25">
      <c r="A14" s="2"/>
      <c r="B14" s="10">
        <v>583839.54</v>
      </c>
      <c r="C14" s="5" t="s">
        <v>6</v>
      </c>
      <c r="D14" s="5">
        <f>D12</f>
        <v>889.9</v>
      </c>
      <c r="E14" s="5" t="s">
        <v>7</v>
      </c>
      <c r="F14" s="5">
        <f>F12</f>
        <v>88.8</v>
      </c>
      <c r="G14" s="5" t="s">
        <v>8</v>
      </c>
      <c r="H14" s="5">
        <f>B14/D14*F14</f>
        <v>58259.300092145189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10">
        <v>21816.04</v>
      </c>
      <c r="C16" s="5" t="s">
        <v>6</v>
      </c>
      <c r="D16" s="5">
        <f>D14</f>
        <v>889.9</v>
      </c>
      <c r="E16" s="5" t="s">
        <v>7</v>
      </c>
      <c r="F16" s="5">
        <f>F14</f>
        <v>88.8</v>
      </c>
      <c r="G16" s="5" t="s">
        <v>8</v>
      </c>
      <c r="H16" s="5">
        <f>B16/D16*F16</f>
        <v>2176.9461197887404</v>
      </c>
      <c r="I16" s="5"/>
    </row>
    <row r="17" spans="1:13" ht="20.25" x14ac:dyDescent="0.25">
      <c r="A17" s="2" t="s">
        <v>18</v>
      </c>
      <c r="H17" s="5">
        <v>7686.99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279140.00437015394</v>
      </c>
    </row>
    <row r="20" spans="1:13" ht="20.25" x14ac:dyDescent="0.25">
      <c r="A20" s="2" t="s">
        <v>10</v>
      </c>
      <c r="H20" s="5">
        <f>H19*15%</f>
        <v>41871.000655523087</v>
      </c>
    </row>
    <row r="21" spans="1:13" ht="20.25" x14ac:dyDescent="0.25">
      <c r="A21" s="2" t="s">
        <v>14</v>
      </c>
      <c r="H21" s="5">
        <f>H19+H20</f>
        <v>321011.00502567703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26</v>
      </c>
    </row>
    <row r="24" spans="1:13" ht="20.25" x14ac:dyDescent="0.25">
      <c r="A24" s="18" t="s">
        <v>28</v>
      </c>
      <c r="B24" s="18"/>
      <c r="C24" s="18"/>
      <c r="D24" s="18"/>
      <c r="E24" s="18"/>
      <c r="F24" s="18"/>
      <c r="G24" s="12" t="s">
        <v>8</v>
      </c>
      <c r="H24" s="11">
        <f>H21/366/3.122</f>
        <v>280.93505724024203</v>
      </c>
    </row>
    <row r="25" spans="1:13" ht="20.25" x14ac:dyDescent="0.25">
      <c r="A25" s="13"/>
      <c r="B25" s="14"/>
      <c r="C25" s="15"/>
      <c r="D25" s="15"/>
      <c r="E25" s="15"/>
      <c r="F25" s="16" t="s">
        <v>19</v>
      </c>
      <c r="G25" s="15"/>
      <c r="H25" s="11">
        <f>H24*7%</f>
        <v>19.665454006816944</v>
      </c>
    </row>
    <row r="26" spans="1:13" ht="20.25" x14ac:dyDescent="0.25">
      <c r="A26" s="13"/>
      <c r="B26" s="14"/>
      <c r="C26" s="15"/>
      <c r="D26" s="15"/>
      <c r="E26" s="15"/>
      <c r="F26" s="16" t="s">
        <v>11</v>
      </c>
      <c r="G26" s="15"/>
      <c r="H26" s="11">
        <f>H25+H24</f>
        <v>300.60051124705899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20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27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(2024 серпень)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2024-08-15T11:02:16Z</cp:lastPrinted>
  <dcterms:created xsi:type="dcterms:W3CDTF">2019-08-21T06:04:33Z</dcterms:created>
  <dcterms:modified xsi:type="dcterms:W3CDTF">2024-08-15T11:02:34Z</dcterms:modified>
</cp:coreProperties>
</file>