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447B50C0-09AE-46E2-AB37-D73C07AF37CC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1 (2024 серпень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2" l="1"/>
  <c r="D16" i="2" l="1"/>
  <c r="D14" i="2"/>
  <c r="D12" i="2"/>
  <c r="F10" i="2"/>
  <c r="F12" i="2" s="1"/>
  <c r="D10" i="2"/>
  <c r="H8" i="2"/>
  <c r="H10" i="2" l="1"/>
  <c r="F14" i="2"/>
  <c r="F16" i="2" s="1"/>
  <c r="H12" i="2"/>
  <c r="H14" i="2"/>
  <c r="H16" i="2"/>
  <c r="H24" i="1"/>
  <c r="H19" i="2" l="1"/>
  <c r="H20" i="2" s="1"/>
  <c r="H21" i="2" s="1"/>
  <c r="D16" i="1"/>
  <c r="D14" i="1"/>
  <c r="D12" i="1"/>
  <c r="D10" i="1"/>
  <c r="H25" i="2" l="1"/>
  <c r="H26" i="2" s="1"/>
  <c r="F10" i="1"/>
  <c r="F12" i="1" s="1"/>
  <c r="F14" i="1" s="1"/>
  <c r="F16" i="1" s="1"/>
  <c r="H16" i="1" l="1"/>
  <c r="H8" i="1" l="1"/>
  <c r="H14" i="1"/>
  <c r="H12" i="1"/>
  <c r="H10" i="1"/>
  <c r="H19" i="1" l="1"/>
  <c r="H20" i="1" l="1"/>
  <c r="H21" i="1" s="1"/>
  <c r="H25" i="1" l="1"/>
  <c r="H26" i="1" s="1"/>
</calcChain>
</file>

<file path=xl/sharedStrings.xml><?xml version="1.0" encoding="utf-8"?>
<sst xmlns="http://schemas.openxmlformats.org/spreadsheetml/2006/main" count="78" uniqueCount="31">
  <si>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</si>
  <si>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</si>
  <si>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</si>
  <si>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</si>
  <si>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</si>
  <si>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</si>
  <si>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</si>
  <si>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</si>
  <si>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</si>
  <si>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</si>
  <si>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</si>
  <si>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</si>
  <si>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</si>
  <si>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</si>
  <si>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</si>
  <si>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</si>
  <si>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</si>
  <si>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</si>
  <si>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>ПДВ 7 %</t>
  </si>
  <si>
    <t>Огризко Н.В.</t>
  </si>
  <si>
    <t>Мозуль Т.Г.</t>
  </si>
  <si>
    <t>2 номера – 62,3 м.кв</t>
  </si>
  <si>
    <t xml:space="preserve">6. Знос інвентарю.Додаток №6                                   </t>
  </si>
  <si>
    <t>номер  "Євро " - 2м 3 поверх (№39,42)</t>
  </si>
  <si>
    <t>2 номера х 25,73%(завантаженість)=0,5146 л/м(зайнятість)</t>
  </si>
  <si>
    <t xml:space="preserve">                                           228180,03:365:0,5146</t>
  </si>
  <si>
    <t>Яковлєва І.О.</t>
  </si>
  <si>
    <t>номер  "Євро " - 2м 3,4 поверх (№39,42,54,57)</t>
  </si>
  <si>
    <t>4 номера –124,7 м.кв</t>
  </si>
  <si>
    <t>4 номера х 24,8%(завантаженість)=0,992 л/м(зайнятість)</t>
  </si>
  <si>
    <t xml:space="preserve">                                       440900,94:366:0,992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</si>
</sst>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2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K7" sqref="K7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9" ht="20.25" x14ac:dyDescent="0.25">
      <c r="A2" s="19" t="s">
        <v>1</v>
      </c>
      <c r="B2" s="19"/>
      <c r="C2" s="19"/>
      <c r="D2" s="19"/>
      <c r="E2" s="19"/>
      <c r="F2" s="19"/>
      <c r="G2" s="19"/>
      <c r="H2" s="19"/>
    </row>
    <row r="3" spans="1:9" ht="20.25" x14ac:dyDescent="0.25">
      <c r="A3" s="19" t="s">
        <v>2</v>
      </c>
      <c r="B3" s="19"/>
      <c r="C3" s="19"/>
      <c r="D3" s="19"/>
      <c r="E3" s="19"/>
      <c r="F3" s="19"/>
      <c r="G3" s="19"/>
      <c r="H3" s="19"/>
    </row>
    <row r="4" spans="1:9" ht="20.25" x14ac:dyDescent="0.25">
      <c r="A4" s="19" t="s">
        <v>23</v>
      </c>
      <c r="B4" s="19"/>
      <c r="C4" s="19"/>
      <c r="D4" s="19"/>
      <c r="E4" s="19"/>
      <c r="F4" s="19"/>
      <c r="G4" s="19"/>
      <c r="H4" s="19"/>
    </row>
    <row r="5" spans="1:9" ht="20.25" x14ac:dyDescent="0.25">
      <c r="A5" s="19" t="s">
        <v>21</v>
      </c>
      <c r="B5" s="19"/>
      <c r="C5" s="19"/>
      <c r="D5" s="19"/>
      <c r="E5" s="19"/>
      <c r="F5" s="19"/>
      <c r="G5" s="19"/>
      <c r="H5" s="19"/>
    </row>
    <row r="6" spans="1:9" ht="20.25" x14ac:dyDescent="0.25">
      <c r="A6" s="1"/>
    </row>
    <row r="7" spans="1:9" ht="20.25" x14ac:dyDescent="0.25">
      <c r="A7" s="2" t="s">
        <v>15</v>
      </c>
    </row>
    <row r="8" spans="1:9" ht="20.25" x14ac:dyDescent="0.25">
      <c r="A8" s="2"/>
      <c r="B8" s="5">
        <v>767946.18</v>
      </c>
      <c r="C8" s="2" t="s">
        <v>6</v>
      </c>
      <c r="D8" s="5">
        <v>765.3</v>
      </c>
      <c r="E8" s="2" t="s">
        <v>7</v>
      </c>
      <c r="F8" s="5">
        <v>62.3</v>
      </c>
      <c r="G8" s="2" t="s">
        <v>8</v>
      </c>
      <c r="H8" s="5">
        <f>B8/D8*F8</f>
        <v>62515.414888279112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5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62.3</v>
      </c>
      <c r="G10" s="5" t="s">
        <v>8</v>
      </c>
      <c r="H10" s="5">
        <f>B10/D10*F10</f>
        <v>11276.349657650595</v>
      </c>
    </row>
    <row r="11" spans="1:9" ht="20.25" x14ac:dyDescent="0.25">
      <c r="A11" s="2" t="s">
        <v>3</v>
      </c>
    </row>
    <row r="12" spans="1:9" ht="20.25" x14ac:dyDescent="0.25">
      <c r="A12" s="2"/>
      <c r="B12" s="5">
        <v>992025.34</v>
      </c>
      <c r="C12" s="5" t="s">
        <v>6</v>
      </c>
      <c r="D12" s="5">
        <f>D8</f>
        <v>765.3</v>
      </c>
      <c r="E12" s="5" t="s">
        <v>7</v>
      </c>
      <c r="F12" s="5">
        <f>F10</f>
        <v>62.3</v>
      </c>
      <c r="G12" s="5" t="s">
        <v>8</v>
      </c>
      <c r="H12" s="5">
        <f>B12/D12*F12</f>
        <v>80756.799532209596</v>
      </c>
    </row>
    <row r="13" spans="1:9" ht="20.25" x14ac:dyDescent="0.25">
      <c r="A13" s="2" t="s">
        <v>16</v>
      </c>
    </row>
    <row r="14" spans="1:9" ht="20.25" x14ac:dyDescent="0.25">
      <c r="A14" s="2"/>
      <c r="B14" s="5">
        <v>490557.12</v>
      </c>
      <c r="C14" s="5" t="s">
        <v>6</v>
      </c>
      <c r="D14" s="5">
        <f>D8</f>
        <v>765.3</v>
      </c>
      <c r="E14" s="5" t="s">
        <v>7</v>
      </c>
      <c r="F14" s="5">
        <f>F12</f>
        <v>62.3</v>
      </c>
      <c r="G14" s="5" t="s">
        <v>8</v>
      </c>
      <c r="H14" s="5">
        <f>B14/D14*F14</f>
        <v>39934.285346922778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5">
        <v>21353.35</v>
      </c>
      <c r="C16" s="5" t="s">
        <v>6</v>
      </c>
      <c r="D16" s="5">
        <f>D8</f>
        <v>765.3</v>
      </c>
      <c r="E16" s="5" t="s">
        <v>7</v>
      </c>
      <c r="F16" s="5">
        <f>F14</f>
        <v>62.3</v>
      </c>
      <c r="G16" s="5" t="s">
        <v>8</v>
      </c>
      <c r="H16" s="5">
        <f>B16/D16*F16</f>
        <v>1738.29048085718</v>
      </c>
      <c r="I16" s="5"/>
    </row>
    <row r="17" spans="1:13" ht="20.25" x14ac:dyDescent="0.25">
      <c r="A17" s="2" t="s">
        <v>22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198417.41990591929</v>
      </c>
    </row>
    <row r="20" spans="1:13" ht="20.25" x14ac:dyDescent="0.25">
      <c r="A20" s="2" t="s">
        <v>10</v>
      </c>
      <c r="H20" s="5">
        <f>H19*15%</f>
        <v>29762.612985887892</v>
      </c>
    </row>
    <row r="21" spans="1:13" ht="20.25" x14ac:dyDescent="0.25">
      <c r="A21" s="2" t="s">
        <v>14</v>
      </c>
      <c r="H21" s="5">
        <f>H19+H20</f>
        <v>228180.03289180718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24</v>
      </c>
    </row>
    <row r="24" spans="1:13" ht="20.25" x14ac:dyDescent="0.25">
      <c r="A24" s="18" t="s">
        <v>25</v>
      </c>
      <c r="B24" s="18"/>
      <c r="C24" s="18"/>
      <c r="D24" s="18"/>
      <c r="E24" s="18"/>
      <c r="F24" s="18"/>
      <c r="G24" s="10" t="s">
        <v>8</v>
      </c>
      <c r="H24" s="11">
        <f>H21/365/0.5146</f>
        <v>1214.8285562496058</v>
      </c>
    </row>
    <row r="25" spans="1:13" ht="20.25" x14ac:dyDescent="0.25">
      <c r="A25" s="12"/>
      <c r="B25" s="13"/>
      <c r="C25" s="14"/>
      <c r="D25" s="14"/>
      <c r="E25" s="14"/>
      <c r="F25" s="15" t="s">
        <v>18</v>
      </c>
      <c r="G25" s="14"/>
      <c r="H25" s="11">
        <f>H24*7 %</f>
        <v>85.037998937472409</v>
      </c>
    </row>
    <row r="26" spans="1:13" ht="20.25" x14ac:dyDescent="0.25">
      <c r="A26" s="12"/>
      <c r="B26" s="13"/>
      <c r="C26" s="14"/>
      <c r="D26" s="14"/>
      <c r="E26" s="14"/>
      <c r="F26" s="15" t="s">
        <v>11</v>
      </c>
      <c r="G26" s="14"/>
      <c r="H26" s="11">
        <f>H25+H24</f>
        <v>1299.8665551870781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19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20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82CD-038D-4006-AB31-26E1AE3651B0}">
  <dimension ref="A1:M32"/>
  <sheetViews>
    <sheetView tabSelected="1" topLeftCell="A16" workbookViewId="0">
      <selection activeCell="H26" sqref="H26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9" ht="20.25" x14ac:dyDescent="0.25">
      <c r="A2" s="19" t="s">
        <v>1</v>
      </c>
      <c r="B2" s="19"/>
      <c r="C2" s="19"/>
      <c r="D2" s="19"/>
      <c r="E2" s="19"/>
      <c r="F2" s="19"/>
      <c r="G2" s="19"/>
      <c r="H2" s="19"/>
    </row>
    <row r="3" spans="1:9" ht="20.25" x14ac:dyDescent="0.25">
      <c r="A3" s="19" t="s">
        <v>2</v>
      </c>
      <c r="B3" s="19"/>
      <c r="C3" s="19"/>
      <c r="D3" s="19"/>
      <c r="E3" s="19"/>
      <c r="F3" s="19"/>
      <c r="G3" s="19"/>
      <c r="H3" s="19"/>
    </row>
    <row r="4" spans="1:9" ht="20.25" x14ac:dyDescent="0.25">
      <c r="A4" s="19" t="s">
        <v>27</v>
      </c>
      <c r="B4" s="19"/>
      <c r="C4" s="19"/>
      <c r="D4" s="19"/>
      <c r="E4" s="19"/>
      <c r="F4" s="19"/>
      <c r="G4" s="19"/>
      <c r="H4" s="19"/>
    </row>
    <row r="5" spans="1:9" ht="20.25" x14ac:dyDescent="0.25">
      <c r="A5" s="19" t="s">
        <v>28</v>
      </c>
      <c r="B5" s="19"/>
      <c r="C5" s="19"/>
      <c r="D5" s="19"/>
      <c r="E5" s="19"/>
      <c r="F5" s="19"/>
      <c r="G5" s="19"/>
      <c r="H5" s="19"/>
    </row>
    <row r="6" spans="1:9" ht="20.25" x14ac:dyDescent="0.25">
      <c r="A6" s="17"/>
    </row>
    <row r="7" spans="1:9" ht="20.25" x14ac:dyDescent="0.25">
      <c r="A7" s="2" t="s">
        <v>15</v>
      </c>
    </row>
    <row r="8" spans="1:9" ht="20.25" x14ac:dyDescent="0.25">
      <c r="A8" s="2"/>
      <c r="B8" s="5">
        <v>837551.37</v>
      </c>
      <c r="C8" s="2" t="s">
        <v>6</v>
      </c>
      <c r="D8" s="5">
        <v>889.9</v>
      </c>
      <c r="E8" s="2" t="s">
        <v>7</v>
      </c>
      <c r="F8" s="5">
        <v>124.7</v>
      </c>
      <c r="G8" s="2" t="s">
        <v>8</v>
      </c>
      <c r="H8" s="5">
        <f>B8/D8*F8</f>
        <v>117364.48571637263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5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124.7</v>
      </c>
      <c r="G10" s="5" t="s">
        <v>8</v>
      </c>
      <c r="H10" s="5">
        <f>B10/D10*F10</f>
        <v>20024.751709180808</v>
      </c>
    </row>
    <row r="11" spans="1:9" ht="20.25" x14ac:dyDescent="0.25">
      <c r="A11" s="2" t="s">
        <v>3</v>
      </c>
    </row>
    <row r="12" spans="1:9" ht="20.25" x14ac:dyDescent="0.25">
      <c r="A12" s="2"/>
      <c r="B12" s="5">
        <v>1134228.1299999999</v>
      </c>
      <c r="C12" s="5" t="s">
        <v>6</v>
      </c>
      <c r="D12" s="5">
        <f>D8</f>
        <v>889.9</v>
      </c>
      <c r="E12" s="5" t="s">
        <v>7</v>
      </c>
      <c r="F12" s="5">
        <f>F10</f>
        <v>124.7</v>
      </c>
      <c r="G12" s="5" t="s">
        <v>8</v>
      </c>
      <c r="H12" s="5">
        <f>B12/D12*F12</f>
        <v>158937.23767951454</v>
      </c>
    </row>
    <row r="13" spans="1:9" ht="20.25" x14ac:dyDescent="0.25">
      <c r="A13" s="2" t="s">
        <v>16</v>
      </c>
    </row>
    <row r="14" spans="1:9" ht="20.25" x14ac:dyDescent="0.25">
      <c r="A14" s="2"/>
      <c r="B14" s="5">
        <v>583839.54</v>
      </c>
      <c r="C14" s="5" t="s">
        <v>6</v>
      </c>
      <c r="D14" s="5">
        <f>D8</f>
        <v>889.9</v>
      </c>
      <c r="E14" s="5" t="s">
        <v>7</v>
      </c>
      <c r="F14" s="5">
        <f>F12</f>
        <v>124.7</v>
      </c>
      <c r="G14" s="5" t="s">
        <v>8</v>
      </c>
      <c r="H14" s="5">
        <f>B14/D14*F14</f>
        <v>81812.327944712903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5">
        <v>21816.04</v>
      </c>
      <c r="C16" s="5" t="s">
        <v>6</v>
      </c>
      <c r="D16" s="5">
        <f>D8</f>
        <v>889.9</v>
      </c>
      <c r="E16" s="5" t="s">
        <v>7</v>
      </c>
      <c r="F16" s="5">
        <f>F14</f>
        <v>124.7</v>
      </c>
      <c r="G16" s="5" t="s">
        <v>8</v>
      </c>
      <c r="H16" s="5">
        <f>B16/D16*F16</f>
        <v>3057.0403281267563</v>
      </c>
      <c r="I16" s="5"/>
    </row>
    <row r="17" spans="1:13" ht="20.25" x14ac:dyDescent="0.25">
      <c r="A17" s="2" t="s">
        <v>22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383392.12337790761</v>
      </c>
    </row>
    <row r="20" spans="1:13" ht="20.25" x14ac:dyDescent="0.25">
      <c r="A20" s="2" t="s">
        <v>10</v>
      </c>
      <c r="H20" s="5">
        <f>H19*15%</f>
        <v>57508.818506686141</v>
      </c>
    </row>
    <row r="21" spans="1:13" ht="20.25" x14ac:dyDescent="0.25">
      <c r="A21" s="2" t="s">
        <v>14</v>
      </c>
      <c r="H21" s="5">
        <f>H19+H20</f>
        <v>440900.94188459375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29</v>
      </c>
    </row>
    <row r="24" spans="1:13" ht="20.25" x14ac:dyDescent="0.25">
      <c r="A24" s="18" t="s">
        <v>30</v>
      </c>
      <c r="B24" s="18"/>
      <c r="C24" s="18"/>
      <c r="D24" s="18"/>
      <c r="E24" s="18"/>
      <c r="F24" s="18"/>
      <c r="G24" s="10" t="s">
        <v>8</v>
      </c>
      <c r="H24" s="11">
        <f>H21/366/0.992</f>
        <v>1214.3622804418787</v>
      </c>
    </row>
    <row r="25" spans="1:13" ht="20.25" x14ac:dyDescent="0.25">
      <c r="A25" s="12"/>
      <c r="B25" s="13"/>
      <c r="C25" s="14"/>
      <c r="D25" s="14"/>
      <c r="E25" s="14"/>
      <c r="F25" s="16" t="s">
        <v>18</v>
      </c>
      <c r="G25" s="14"/>
      <c r="H25" s="11">
        <f>H24*7 %</f>
        <v>85.005359630931522</v>
      </c>
    </row>
    <row r="26" spans="1:13" ht="20.25" x14ac:dyDescent="0.25">
      <c r="A26" s="12"/>
      <c r="B26" s="13"/>
      <c r="C26" s="14"/>
      <c r="D26" s="14"/>
      <c r="E26" s="14"/>
      <c r="F26" s="16" t="s">
        <v>11</v>
      </c>
      <c r="G26" s="14"/>
      <c r="H26" s="11">
        <f>H25+H24</f>
        <v>1299.3676400728102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19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26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(2024 серпень)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2024-08-15T07:47:39Z</cp:lastPrinted>
  <dcterms:created xsi:type="dcterms:W3CDTF">2019-08-21T06:04:33Z</dcterms:created>
  <dcterms:modified xsi:type="dcterms:W3CDTF">2024-08-15T11:16:09Z</dcterms:modified>
</cp:coreProperties>
</file>