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4\20.08.2024\Елегія\"/>
    </mc:Choice>
  </mc:AlternateContent>
  <bookViews>
    <workbookView xWindow="-120" yWindow="-120" windowWidth="29040" windowHeight="15840" activeTab="2"/>
  </bookViews>
  <sheets>
    <sheet name="Порівняльна таблиця 2024" sheetId="2" r:id="rId1"/>
    <sheet name="Пор.таблиця № 2" sheetId="3" r:id="rId2"/>
    <sheet name="Порівняльна таблиця 2024 (2)" sheetId="4" r:id="rId3"/>
  </sheets>
  <calcPr calcId="18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7" i="4" l="1"/>
  <c r="G44" i="4"/>
  <c r="F44" i="4"/>
  <c r="G43" i="4"/>
  <c r="F43" i="4"/>
  <c r="G42" i="4"/>
  <c r="F42" i="4"/>
  <c r="G39" i="4"/>
  <c r="F39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3" i="4"/>
  <c r="F13" i="4"/>
  <c r="G12" i="4"/>
  <c r="F12" i="4"/>
  <c r="G9" i="4"/>
  <c r="F9" i="4"/>
  <c r="G8" i="4"/>
  <c r="F8" i="4"/>
  <c r="G7" i="4"/>
  <c r="F7" i="4"/>
  <c r="G6" i="4"/>
  <c r="F6" i="4"/>
  <c r="D10" i="3" l="1"/>
  <c r="E10" i="3" s="1"/>
  <c r="F37" i="2" l="1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39" i="2"/>
  <c r="G39" i="2"/>
  <c r="G7" i="2"/>
  <c r="F7" i="2"/>
  <c r="G6" i="2"/>
  <c r="D7" i="3" l="1"/>
  <c r="D13" i="3"/>
  <c r="E13" i="3" s="1"/>
  <c r="D12" i="3"/>
  <c r="E12" i="3" s="1"/>
  <c r="D14" i="3"/>
  <c r="D11" i="3"/>
  <c r="E14" i="3" l="1"/>
  <c r="E11" i="3"/>
  <c r="D9" i="3"/>
  <c r="E9" i="3" s="1"/>
  <c r="D8" i="3"/>
  <c r="E8" i="3" s="1"/>
  <c r="E7" i="3"/>
  <c r="G16" i="2" l="1"/>
  <c r="G13" i="2"/>
  <c r="G12" i="2"/>
  <c r="G9" i="2"/>
  <c r="G8" i="2"/>
  <c r="F13" i="2" l="1"/>
  <c r="F9" i="2"/>
  <c r="G42" i="2"/>
  <c r="G43" i="2"/>
  <c r="G44" i="2"/>
  <c r="F8" i="2"/>
  <c r="F12" i="2"/>
  <c r="F16" i="2"/>
  <c r="F42" i="2"/>
  <c r="F43" i="2"/>
  <c r="F44" i="2"/>
  <c r="F6" i="2"/>
  <c r="B47" i="2"/>
</calcChain>
</file>

<file path=xl/sharedStrings.xml><?xml version="1.0" encoding="utf-8"?>
<sst xmlns="http://schemas.openxmlformats.org/spreadsheetml/2006/main" count="189" uniqueCount="80">
  <si>
    <t>Порівняльна  таблиця</t>
  </si>
  <si>
    <t>різниця</t>
  </si>
  <si>
    <t>1 л/м</t>
  </si>
  <si>
    <t>1л/м</t>
  </si>
  <si>
    <t>номер</t>
  </si>
  <si>
    <t>Відвідування душу</t>
  </si>
  <si>
    <t>в діючим тарифі грн.</t>
  </si>
  <si>
    <t>в новому тарифі грн.</t>
  </si>
  <si>
    <t>+</t>
  </si>
  <si>
    <t>-</t>
  </si>
  <si>
    <t>%</t>
  </si>
  <si>
    <t>збільшення</t>
  </si>
  <si>
    <t>Заробітна плата  директора</t>
  </si>
  <si>
    <t>Заробітна  плата бухгалтера</t>
  </si>
  <si>
    <t>Заробітна плата покоївки</t>
  </si>
  <si>
    <t>Адмін.витрати</t>
  </si>
  <si>
    <t xml:space="preserve">       </t>
  </si>
  <si>
    <t xml:space="preserve">      Різниця зростання тарифу у відсотковому значенні на послуги, які надає підприємство, пояснюється не однаковим попитом на певні категорії номерів.</t>
  </si>
  <si>
    <t>Види кімнат</t>
  </si>
  <si>
    <t>Договір найму</t>
  </si>
  <si>
    <t>Прання білизни</t>
  </si>
  <si>
    <t>Оренда тренажерного залу за одну годину</t>
  </si>
  <si>
    <t>Оренда кухні ( при обслуг. 10 чоловік)</t>
  </si>
  <si>
    <t>Тренажерний зал                        вартість абонемента                         на один місяць</t>
  </si>
  <si>
    <t>кв. м</t>
  </si>
  <si>
    <t>1 відвід.</t>
  </si>
  <si>
    <t>1 прання.</t>
  </si>
  <si>
    <t>1 абон. на місяць</t>
  </si>
  <si>
    <t>1 год.</t>
  </si>
  <si>
    <t>на 10 чол.</t>
  </si>
  <si>
    <t xml:space="preserve">які надає  ДП "Елегія" по вул. Заводська 1 </t>
  </si>
  <si>
    <t>Види послуг:</t>
  </si>
  <si>
    <t xml:space="preserve">номер </t>
  </si>
  <si>
    <t>Оренда обідньої зали                                              ( при обсл. 10 чоловік)</t>
  </si>
  <si>
    <t xml:space="preserve">З/вироб.витрати додаток №3 </t>
  </si>
  <si>
    <t>Тарифи на воду</t>
  </si>
  <si>
    <t>Тарифи на тепло</t>
  </si>
  <si>
    <t xml:space="preserve">                    по зміні  статей витрат   в тарифі на проживання          </t>
  </si>
  <si>
    <t xml:space="preserve">  в   ДП «Елегія» вул Заводська,1  з квітня 2024 р.</t>
  </si>
  <si>
    <t>Рішення №655 від 05.11.2021</t>
  </si>
  <si>
    <t>Діючий тариф</t>
  </si>
  <si>
    <t>"Стандарт"  4л/м(1,5,6,8,13,14,15,16,17,18,31,34,35,38,52)</t>
  </si>
  <si>
    <t>"Стандарт поліпшений"  4л/м(2,9)</t>
  </si>
  <si>
    <t>"Прайм"(3,4)</t>
  </si>
  <si>
    <t>"Прайм" -2 (10,11,12,32,33,36,37)</t>
  </si>
  <si>
    <t>"Напівлюкс" (7а,43,44)</t>
  </si>
  <si>
    <t>«Прайм» (поліпшений) (45,46,47,49,50,51)</t>
  </si>
  <si>
    <t xml:space="preserve">      Зростання  тарифів на послуги проживання в кімнатах відпочинку з липня 2024 р. обумовлено зростанням мінімальної заробітної плати  та підвищенням цін на загальновиробничі витрати.                    Різниця зростання тарифу у відсотковому значенні на послуги, які надає підприємство, пояснюється різним попитом на певні категорії номерів.</t>
  </si>
  <si>
    <t xml:space="preserve">Директор ДП»Елегія»                                                               Огризко Н.В.                                                 </t>
  </si>
  <si>
    <t xml:space="preserve">Головний бухгалтер                                                                  Мозуль Т.Г.                                                                            </t>
  </si>
  <si>
    <t xml:space="preserve">по зміні  тарифів з квітня 2024 р. на послуги, </t>
  </si>
  <si>
    <t>"Стандарт" при проживані понад 7 діб</t>
  </si>
  <si>
    <t>"Стандарт поліпшений" при проживані понад 7 діб</t>
  </si>
  <si>
    <t>"Прайм" при проживані понад 7 діб</t>
  </si>
  <si>
    <t>"Прайм" - 2 при проживані понад 7 діб</t>
  </si>
  <si>
    <t>"Прайм"( поліпшений)  при проживані понад 7 діб</t>
  </si>
  <si>
    <t>"Стандарт" при проживані понад 15 діб та понад 25 чол.</t>
  </si>
  <si>
    <t>"Стандарт поліпшений" при проживані понад 15 діб та понад 25 чол.</t>
  </si>
  <si>
    <t>"Прайм" при проживані понад 15 діб понад 25чол.</t>
  </si>
  <si>
    <t>"Прайм" - 2 при проживані понад 15 діб та понад 25 чол.</t>
  </si>
  <si>
    <t>"Напівлюкс"  при проживані понад 7 діб</t>
  </si>
  <si>
    <t>"Напівлюкс"  при проживані понад 15 діб та понад 25 чол.</t>
  </si>
  <si>
    <t>"Євро" при проживані понад 7 діб</t>
  </si>
  <si>
    <t>"Євро" при проживані понад  15 діб понад 25 чол.</t>
  </si>
  <si>
    <t xml:space="preserve">      Зростання  тарифів на послуги проживання в кімнатах відпочинку з квітня 2024р. обумовлено зростанням мінімальної заробітної плати ,тарифу на теплопостачання ,воду і водовідведення ,електроенергію та підвищенням цін на загальновиробничі витрати.</t>
  </si>
  <si>
    <t>Директор ДП»Елегія»                                                                                     Огризко Н.В.</t>
  </si>
  <si>
    <t>Головний бухгалтер                                                                                          Мозуль Т.Г.</t>
  </si>
  <si>
    <t>"Прайм"( поліпшений)  при проживані понад 15 діб та понад 25 чол.</t>
  </si>
  <si>
    <t>"Стандарт" при проживані понад 30 діб та понад 50 чол.</t>
  </si>
  <si>
    <t>"Стандарт поліпшений" при проживані понад 30 діб та понад 50 чол.</t>
  </si>
  <si>
    <t>"Прайм" при проживані понад 30 діб понад 50чол.</t>
  </si>
  <si>
    <t>"Прайм" - 2 при проживані понад 30 діб та понад 50 чол.</t>
  </si>
  <si>
    <t>"Напівлюкс"  при проживані понад 30 діб та понад 50 чол.</t>
  </si>
  <si>
    <t>"Євро" при проживані понад  30 діб понад 50 чол.</t>
  </si>
  <si>
    <t>"Прайм"( поліпшений)  при проживані понад 30 діб та понад 50 чол.</t>
  </si>
  <si>
    <t>Загальновиробничі витрати додаток 2</t>
  </si>
  <si>
    <t>"Євро" (39,40,41,42,53,54,55,56,57)</t>
  </si>
  <si>
    <t xml:space="preserve">по зміні  тарифів з серпня 2024 р. на послуги, </t>
  </si>
  <si>
    <t>"Стандарт"  4л/м(1,5,6,8,13,14,15,16,17,18,31,34,35,38,52,)</t>
  </si>
  <si>
    <t xml:space="preserve">Головний бухгалтер                                                                   Яковлєва І.О.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</si>
</sst>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0" fillId="0" borderId="0" xfId="0" applyNumberFormat="1"/>
    <xf numFmtId="2" fontId="0" fillId="0" borderId="5" xfId="0" applyNumberFormat="1" applyBorder="1" applyAlignment="1">
      <alignment horizontal="center" vertical="center" wrapText="1"/>
    </xf>
    <xf numFmtId="1" fontId="0" fillId="0" borderId="0" xfId="0" applyNumberFormat="1"/>
    <xf numFmtId="1" fontId="0" fillId="0" borderId="5" xfId="0" applyNumberForma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1" fontId="1" fillId="0" borderId="0" xfId="0" applyNumberFormat="1" applyFont="1"/>
    <xf numFmtId="0" fontId="4" fillId="2" borderId="3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2" fontId="0" fillId="2" borderId="5" xfId="0" applyNumberFormat="1" applyFill="1" applyBorder="1" applyAlignment="1">
      <alignment horizontal="center" vertical="center" wrapText="1"/>
    </xf>
    <xf numFmtId="1" fontId="0" fillId="2" borderId="5" xfId="0" applyNumberForma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1" fontId="0" fillId="0" borderId="7" xfId="0" applyNumberFormat="1" applyBorder="1" applyAlignment="1">
      <alignment horizontal="center" vertical="center" wrapText="1"/>
    </xf>
    <xf numFmtId="1" fontId="0" fillId="0" borderId="5" xfId="0" applyNumberFormat="1" applyBorder="1" applyAlignment="1">
      <alignment vertical="top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BreakPreview" zoomScaleNormal="100" zoomScaleSheetLayoutView="100" workbookViewId="0">
      <selection activeCell="D17" sqref="D17"/>
    </sheetView>
  </sheetViews>
  <sheetFormatPr defaultRowHeight="15" x14ac:dyDescent="0.25"/>
  <cols>
    <col min="1" max="1" width="29.28515625" customWidth="1"/>
    <col min="2" max="2" width="10.140625" customWidth="1"/>
    <col min="3" max="3" width="14.7109375" style="10" customWidth="1"/>
    <col min="4" max="5" width="15" customWidth="1"/>
    <col min="6" max="6" width="8.85546875" customWidth="1"/>
    <col min="7" max="7" width="11.5703125" style="12" customWidth="1"/>
  </cols>
  <sheetData>
    <row r="1" spans="1:7" x14ac:dyDescent="0.25">
      <c r="A1" s="42" t="s">
        <v>0</v>
      </c>
      <c r="B1" s="42"/>
      <c r="C1" s="42"/>
      <c r="D1" s="42"/>
      <c r="E1" s="42"/>
      <c r="F1" s="42"/>
      <c r="G1" s="42"/>
    </row>
    <row r="2" spans="1:7" ht="12.75" customHeight="1" x14ac:dyDescent="0.25">
      <c r="A2" s="42" t="s">
        <v>50</v>
      </c>
      <c r="B2" s="42"/>
      <c r="C2" s="42"/>
      <c r="D2" s="42"/>
      <c r="E2" s="42"/>
      <c r="F2" s="42"/>
      <c r="G2" s="42"/>
    </row>
    <row r="3" spans="1:7" ht="16.5" customHeight="1" thickBot="1" x14ac:dyDescent="0.3">
      <c r="A3" s="43" t="s">
        <v>30</v>
      </c>
      <c r="B3" s="43"/>
      <c r="C3" s="43"/>
      <c r="D3" s="43"/>
      <c r="E3" s="43"/>
      <c r="F3" s="43"/>
      <c r="G3" s="43"/>
    </row>
    <row r="4" spans="1:7" ht="18" customHeight="1" thickBot="1" x14ac:dyDescent="0.3">
      <c r="A4" s="44" t="s">
        <v>18</v>
      </c>
      <c r="B4" s="46"/>
      <c r="C4" s="48" t="s">
        <v>39</v>
      </c>
      <c r="D4" s="50" t="s">
        <v>40</v>
      </c>
      <c r="E4" s="50"/>
      <c r="F4" s="27" t="s">
        <v>1</v>
      </c>
      <c r="G4" s="28" t="s">
        <v>11</v>
      </c>
    </row>
    <row r="5" spans="1:7" ht="12.75" customHeight="1" thickBot="1" x14ac:dyDescent="0.3">
      <c r="A5" s="45"/>
      <c r="B5" s="47"/>
      <c r="C5" s="49"/>
      <c r="D5" s="51"/>
      <c r="E5" s="51"/>
      <c r="F5" s="29" t="s">
        <v>8</v>
      </c>
      <c r="G5" s="30" t="s">
        <v>10</v>
      </c>
    </row>
    <row r="6" spans="1:7" ht="48" thickBot="1" x14ac:dyDescent="0.3">
      <c r="A6" s="17" t="s">
        <v>41</v>
      </c>
      <c r="B6" s="18" t="s">
        <v>2</v>
      </c>
      <c r="C6" s="19">
        <v>200</v>
      </c>
      <c r="D6" s="19">
        <v>250</v>
      </c>
      <c r="E6" s="19"/>
      <c r="F6" s="19">
        <f>D6-C6</f>
        <v>50</v>
      </c>
      <c r="G6" s="20">
        <f>((D6-C6)/C6)*100</f>
        <v>25</v>
      </c>
    </row>
    <row r="7" spans="1:7" ht="32.25" thickBot="1" x14ac:dyDescent="0.3">
      <c r="A7" s="21" t="s">
        <v>42</v>
      </c>
      <c r="B7" s="22" t="s">
        <v>2</v>
      </c>
      <c r="C7" s="23">
        <v>270</v>
      </c>
      <c r="D7" s="23">
        <v>350</v>
      </c>
      <c r="E7" s="23"/>
      <c r="F7" s="19">
        <f>D7-C7</f>
        <v>80</v>
      </c>
      <c r="G7" s="20">
        <f>((D7-C7)/C7)*100</f>
        <v>29.629629629629626</v>
      </c>
    </row>
    <row r="8" spans="1:7" ht="16.5" thickBot="1" x14ac:dyDescent="0.3">
      <c r="A8" s="24" t="s">
        <v>43</v>
      </c>
      <c r="B8" s="18" t="s">
        <v>4</v>
      </c>
      <c r="C8" s="19">
        <v>500</v>
      </c>
      <c r="D8" s="19">
        <v>600</v>
      </c>
      <c r="E8" s="19"/>
      <c r="F8" s="19">
        <f t="shared" ref="F8:F44" si="0">D8-C8</f>
        <v>100</v>
      </c>
      <c r="G8" s="20">
        <f t="shared" ref="G8:G13" si="1">((D8-C8)/C8)*100</f>
        <v>20</v>
      </c>
    </row>
    <row r="9" spans="1:7" ht="32.25" thickBot="1" x14ac:dyDescent="0.3">
      <c r="A9" s="17" t="s">
        <v>44</v>
      </c>
      <c r="B9" s="18" t="s">
        <v>3</v>
      </c>
      <c r="C9" s="19">
        <v>250</v>
      </c>
      <c r="D9" s="19">
        <v>300</v>
      </c>
      <c r="E9" s="19"/>
      <c r="F9" s="19">
        <f t="shared" ref="F9" si="2">D9-C9</f>
        <v>50</v>
      </c>
      <c r="G9" s="20">
        <f t="shared" si="1"/>
        <v>20</v>
      </c>
    </row>
    <row r="10" spans="1:7" ht="16.149999999999999" hidden="1" customHeight="1" thickBot="1" x14ac:dyDescent="0.3">
      <c r="A10" s="24"/>
      <c r="B10" s="18"/>
      <c r="C10" s="19"/>
      <c r="D10" s="19"/>
      <c r="E10" s="19"/>
      <c r="F10" s="19"/>
      <c r="G10" s="20"/>
    </row>
    <row r="11" spans="1:7" ht="16.5" hidden="1" thickBot="1" x14ac:dyDescent="0.3">
      <c r="A11" s="17"/>
      <c r="B11" s="18"/>
      <c r="C11" s="19"/>
      <c r="D11" s="19"/>
      <c r="E11" s="19"/>
      <c r="F11" s="19"/>
      <c r="G11" s="20"/>
    </row>
    <row r="12" spans="1:7" ht="16.5" thickBot="1" x14ac:dyDescent="0.3">
      <c r="A12" s="24" t="s">
        <v>45</v>
      </c>
      <c r="B12" s="18" t="s">
        <v>4</v>
      </c>
      <c r="C12" s="19">
        <v>850</v>
      </c>
      <c r="D12" s="19">
        <v>1100</v>
      </c>
      <c r="E12" s="19"/>
      <c r="F12" s="19">
        <f t="shared" si="0"/>
        <v>250</v>
      </c>
      <c r="G12" s="20">
        <f t="shared" si="1"/>
        <v>29.411764705882355</v>
      </c>
    </row>
    <row r="13" spans="1:7" ht="30.75" customHeight="1" thickBot="1" x14ac:dyDescent="0.3">
      <c r="A13" s="17" t="s">
        <v>76</v>
      </c>
      <c r="B13" s="18" t="s">
        <v>4</v>
      </c>
      <c r="C13" s="19">
        <v>950</v>
      </c>
      <c r="D13" s="19">
        <v>1300</v>
      </c>
      <c r="E13" s="19"/>
      <c r="F13" s="19">
        <f t="shared" si="0"/>
        <v>350</v>
      </c>
      <c r="G13" s="20">
        <f t="shared" si="1"/>
        <v>36.84210526315789</v>
      </c>
    </row>
    <row r="14" spans="1:7" ht="30.75" hidden="1" customHeight="1" thickBot="1" x14ac:dyDescent="0.3">
      <c r="A14" s="24"/>
      <c r="B14" s="18"/>
      <c r="C14" s="19"/>
      <c r="D14" s="19"/>
      <c r="E14" s="19"/>
      <c r="F14" s="19"/>
      <c r="G14" s="20"/>
    </row>
    <row r="15" spans="1:7" ht="30.75" hidden="1" customHeight="1" thickBot="1" x14ac:dyDescent="0.3">
      <c r="A15" s="17"/>
      <c r="B15" s="18"/>
      <c r="C15" s="19"/>
      <c r="D15" s="19"/>
      <c r="E15" s="19"/>
      <c r="F15" s="19"/>
      <c r="G15" s="20"/>
    </row>
    <row r="16" spans="1:7" ht="30.75" customHeight="1" thickBot="1" x14ac:dyDescent="0.3">
      <c r="A16" s="24" t="s">
        <v>46</v>
      </c>
      <c r="B16" s="18" t="s">
        <v>4</v>
      </c>
      <c r="C16" s="19">
        <v>700</v>
      </c>
      <c r="D16" s="19">
        <v>780</v>
      </c>
      <c r="E16" s="19"/>
      <c r="F16" s="19">
        <f t="shared" ref="F16:F37" si="3">D16-C16</f>
        <v>80</v>
      </c>
      <c r="G16" s="20">
        <f t="shared" ref="G16:G37" si="4">((D16-C16)/C16)*100</f>
        <v>11.428571428571429</v>
      </c>
    </row>
    <row r="17" spans="1:7" ht="32.25" thickBot="1" x14ac:dyDescent="0.3">
      <c r="A17" s="24" t="s">
        <v>51</v>
      </c>
      <c r="B17" s="18" t="s">
        <v>2</v>
      </c>
      <c r="C17" s="19">
        <v>180</v>
      </c>
      <c r="D17" s="19">
        <v>225</v>
      </c>
      <c r="E17" s="19"/>
      <c r="F17" s="19">
        <f t="shared" si="3"/>
        <v>45</v>
      </c>
      <c r="G17" s="20">
        <f t="shared" si="4"/>
        <v>25</v>
      </c>
    </row>
    <row r="18" spans="1:7" ht="32.25" thickBot="1" x14ac:dyDescent="0.3">
      <c r="A18" s="24" t="s">
        <v>52</v>
      </c>
      <c r="B18" s="18" t="s">
        <v>2</v>
      </c>
      <c r="C18" s="19">
        <v>180</v>
      </c>
      <c r="D18" s="19">
        <v>315</v>
      </c>
      <c r="E18" s="19"/>
      <c r="F18" s="19">
        <f t="shared" si="3"/>
        <v>135</v>
      </c>
      <c r="G18" s="20">
        <f t="shared" si="4"/>
        <v>75</v>
      </c>
    </row>
    <row r="19" spans="1:7" ht="32.25" thickBot="1" x14ac:dyDescent="0.3">
      <c r="A19" s="24" t="s">
        <v>53</v>
      </c>
      <c r="B19" s="18" t="s">
        <v>32</v>
      </c>
      <c r="C19" s="19">
        <v>180</v>
      </c>
      <c r="D19" s="19">
        <v>270</v>
      </c>
      <c r="E19" s="19"/>
      <c r="F19" s="19">
        <f t="shared" si="3"/>
        <v>90</v>
      </c>
      <c r="G19" s="20">
        <f t="shared" si="4"/>
        <v>50</v>
      </c>
    </row>
    <row r="20" spans="1:7" ht="32.25" thickBot="1" x14ac:dyDescent="0.3">
      <c r="A20" s="24" t="s">
        <v>54</v>
      </c>
      <c r="B20" s="18" t="s">
        <v>4</v>
      </c>
      <c r="C20" s="19">
        <v>180</v>
      </c>
      <c r="D20" s="19">
        <v>270</v>
      </c>
      <c r="E20" s="19"/>
      <c r="F20" s="19">
        <f t="shared" si="3"/>
        <v>90</v>
      </c>
      <c r="G20" s="20">
        <f t="shared" si="4"/>
        <v>50</v>
      </c>
    </row>
    <row r="21" spans="1:7" ht="32.25" thickBot="1" x14ac:dyDescent="0.3">
      <c r="A21" s="24" t="s">
        <v>60</v>
      </c>
      <c r="B21" s="18" t="s">
        <v>4</v>
      </c>
      <c r="C21" s="19">
        <v>360</v>
      </c>
      <c r="D21" s="19">
        <v>495</v>
      </c>
      <c r="E21" s="19"/>
      <c r="F21" s="19">
        <f t="shared" si="3"/>
        <v>135</v>
      </c>
      <c r="G21" s="20">
        <f t="shared" si="4"/>
        <v>37.5</v>
      </c>
    </row>
    <row r="22" spans="1:7" ht="32.25" thickBot="1" x14ac:dyDescent="0.3">
      <c r="A22" s="24" t="s">
        <v>62</v>
      </c>
      <c r="B22" s="18" t="s">
        <v>4</v>
      </c>
      <c r="C22" s="19">
        <v>360</v>
      </c>
      <c r="D22" s="19">
        <v>585</v>
      </c>
      <c r="E22" s="19"/>
      <c r="F22" s="19">
        <f t="shared" si="3"/>
        <v>225</v>
      </c>
      <c r="G22" s="20">
        <f t="shared" si="4"/>
        <v>62.5</v>
      </c>
    </row>
    <row r="23" spans="1:7" ht="32.25" thickBot="1" x14ac:dyDescent="0.3">
      <c r="A23" s="24" t="s">
        <v>55</v>
      </c>
      <c r="B23" s="18" t="s">
        <v>4</v>
      </c>
      <c r="C23" s="19">
        <v>340</v>
      </c>
      <c r="D23" s="19">
        <v>350</v>
      </c>
      <c r="E23" s="19"/>
      <c r="F23" s="19">
        <f t="shared" si="3"/>
        <v>10</v>
      </c>
      <c r="G23" s="20">
        <f t="shared" si="4"/>
        <v>2.9411764705882351</v>
      </c>
    </row>
    <row r="24" spans="1:7" ht="48" thickBot="1" x14ac:dyDescent="0.3">
      <c r="A24" s="24" t="s">
        <v>56</v>
      </c>
      <c r="B24" s="18" t="s">
        <v>2</v>
      </c>
      <c r="C24" s="19">
        <v>160</v>
      </c>
      <c r="D24" s="19">
        <v>200</v>
      </c>
      <c r="E24" s="19"/>
      <c r="F24" s="19">
        <f t="shared" si="3"/>
        <v>40</v>
      </c>
      <c r="G24" s="20">
        <f t="shared" si="4"/>
        <v>25</v>
      </c>
    </row>
    <row r="25" spans="1:7" ht="48" thickBot="1" x14ac:dyDescent="0.3">
      <c r="A25" s="24" t="s">
        <v>57</v>
      </c>
      <c r="B25" s="18" t="s">
        <v>2</v>
      </c>
      <c r="C25" s="19">
        <v>160</v>
      </c>
      <c r="D25" s="19">
        <v>280</v>
      </c>
      <c r="E25" s="19"/>
      <c r="F25" s="19">
        <f t="shared" si="3"/>
        <v>120</v>
      </c>
      <c r="G25" s="20">
        <f t="shared" si="4"/>
        <v>75</v>
      </c>
    </row>
    <row r="26" spans="1:7" ht="32.25" thickBot="1" x14ac:dyDescent="0.3">
      <c r="A26" s="24" t="s">
        <v>58</v>
      </c>
      <c r="B26" s="18" t="s">
        <v>32</v>
      </c>
      <c r="C26" s="19">
        <v>160</v>
      </c>
      <c r="D26" s="19">
        <v>240</v>
      </c>
      <c r="E26" s="19"/>
      <c r="F26" s="19">
        <f t="shared" si="3"/>
        <v>80</v>
      </c>
      <c r="G26" s="20">
        <f t="shared" si="4"/>
        <v>50</v>
      </c>
    </row>
    <row r="27" spans="1:7" ht="48" thickBot="1" x14ac:dyDescent="0.3">
      <c r="A27" s="24" t="s">
        <v>59</v>
      </c>
      <c r="B27" s="18" t="s">
        <v>2</v>
      </c>
      <c r="C27" s="19">
        <v>160</v>
      </c>
      <c r="D27" s="19">
        <v>240</v>
      </c>
      <c r="E27" s="19"/>
      <c r="F27" s="19">
        <f t="shared" si="3"/>
        <v>80</v>
      </c>
      <c r="G27" s="20">
        <f t="shared" si="4"/>
        <v>50</v>
      </c>
    </row>
    <row r="28" spans="1:7" ht="48" thickBot="1" x14ac:dyDescent="0.3">
      <c r="A28" s="24" t="s">
        <v>61</v>
      </c>
      <c r="B28" s="18" t="s">
        <v>4</v>
      </c>
      <c r="C28" s="19">
        <v>340</v>
      </c>
      <c r="D28" s="19">
        <v>440</v>
      </c>
      <c r="E28" s="19"/>
      <c r="F28" s="19">
        <f t="shared" si="3"/>
        <v>100</v>
      </c>
      <c r="G28" s="20">
        <f t="shared" si="4"/>
        <v>29.411764705882355</v>
      </c>
    </row>
    <row r="29" spans="1:7" ht="32.25" thickBot="1" x14ac:dyDescent="0.3">
      <c r="A29" s="24" t="s">
        <v>63</v>
      </c>
      <c r="B29" s="18" t="s">
        <v>4</v>
      </c>
      <c r="C29" s="19">
        <v>340</v>
      </c>
      <c r="D29" s="19">
        <v>520</v>
      </c>
      <c r="E29" s="19"/>
      <c r="F29" s="19">
        <f t="shared" si="3"/>
        <v>180</v>
      </c>
      <c r="G29" s="20">
        <f t="shared" si="4"/>
        <v>52.941176470588239</v>
      </c>
    </row>
    <row r="30" spans="1:7" ht="48" thickBot="1" x14ac:dyDescent="0.3">
      <c r="A30" s="24" t="s">
        <v>67</v>
      </c>
      <c r="B30" s="18" t="s">
        <v>4</v>
      </c>
      <c r="C30" s="19">
        <v>320</v>
      </c>
      <c r="D30" s="19">
        <v>320</v>
      </c>
      <c r="E30" s="19"/>
      <c r="F30" s="19">
        <f t="shared" si="3"/>
        <v>0</v>
      </c>
      <c r="G30" s="20">
        <f t="shared" si="4"/>
        <v>0</v>
      </c>
    </row>
    <row r="31" spans="1:7" ht="48" thickBot="1" x14ac:dyDescent="0.3">
      <c r="A31" s="24" t="s">
        <v>68</v>
      </c>
      <c r="B31" s="18" t="s">
        <v>2</v>
      </c>
      <c r="C31" s="19">
        <v>140</v>
      </c>
      <c r="D31" s="19">
        <v>175</v>
      </c>
      <c r="E31" s="19"/>
      <c r="F31" s="19">
        <f t="shared" si="3"/>
        <v>35</v>
      </c>
      <c r="G31" s="20">
        <f t="shared" si="4"/>
        <v>25</v>
      </c>
    </row>
    <row r="32" spans="1:7" ht="48" thickBot="1" x14ac:dyDescent="0.3">
      <c r="A32" s="24" t="s">
        <v>69</v>
      </c>
      <c r="B32" s="18" t="s">
        <v>2</v>
      </c>
      <c r="C32" s="19">
        <v>140</v>
      </c>
      <c r="D32" s="19">
        <v>245</v>
      </c>
      <c r="E32" s="19"/>
      <c r="F32" s="19">
        <f t="shared" si="3"/>
        <v>105</v>
      </c>
      <c r="G32" s="20">
        <f t="shared" si="4"/>
        <v>75</v>
      </c>
    </row>
    <row r="33" spans="1:7" ht="32.25" thickBot="1" x14ac:dyDescent="0.3">
      <c r="A33" s="24" t="s">
        <v>70</v>
      </c>
      <c r="B33" s="18" t="s">
        <v>32</v>
      </c>
      <c r="C33" s="19">
        <v>140</v>
      </c>
      <c r="D33" s="19">
        <v>210</v>
      </c>
      <c r="E33" s="19"/>
      <c r="F33" s="19">
        <f t="shared" si="3"/>
        <v>70</v>
      </c>
      <c r="G33" s="20">
        <f t="shared" si="4"/>
        <v>50</v>
      </c>
    </row>
    <row r="34" spans="1:7" ht="48" thickBot="1" x14ac:dyDescent="0.3">
      <c r="A34" s="24" t="s">
        <v>71</v>
      </c>
      <c r="B34" s="18" t="s">
        <v>2</v>
      </c>
      <c r="C34" s="19">
        <v>140</v>
      </c>
      <c r="D34" s="19">
        <v>210</v>
      </c>
      <c r="E34" s="19"/>
      <c r="F34" s="19">
        <f t="shared" si="3"/>
        <v>70</v>
      </c>
      <c r="G34" s="20">
        <f t="shared" si="4"/>
        <v>50</v>
      </c>
    </row>
    <row r="35" spans="1:7" ht="48" thickBot="1" x14ac:dyDescent="0.3">
      <c r="A35" s="24" t="s">
        <v>72</v>
      </c>
      <c r="B35" s="18" t="s">
        <v>4</v>
      </c>
      <c r="C35" s="19">
        <v>300</v>
      </c>
      <c r="D35" s="19">
        <v>385</v>
      </c>
      <c r="E35" s="19"/>
      <c r="F35" s="19">
        <f t="shared" si="3"/>
        <v>85</v>
      </c>
      <c r="G35" s="20">
        <f t="shared" si="4"/>
        <v>28.333333333333332</v>
      </c>
    </row>
    <row r="36" spans="1:7" ht="32.25" thickBot="1" x14ac:dyDescent="0.3">
      <c r="A36" s="24" t="s">
        <v>73</v>
      </c>
      <c r="B36" s="18" t="s">
        <v>4</v>
      </c>
      <c r="C36" s="19">
        <v>300</v>
      </c>
      <c r="D36" s="19">
        <v>455</v>
      </c>
      <c r="E36" s="19"/>
      <c r="F36" s="19">
        <f t="shared" si="3"/>
        <v>155</v>
      </c>
      <c r="G36" s="20">
        <f t="shared" si="4"/>
        <v>51.666666666666671</v>
      </c>
    </row>
    <row r="37" spans="1:7" ht="48" thickBot="1" x14ac:dyDescent="0.3">
      <c r="A37" s="24" t="s">
        <v>74</v>
      </c>
      <c r="B37" s="18" t="s">
        <v>4</v>
      </c>
      <c r="C37" s="19">
        <v>300</v>
      </c>
      <c r="D37" s="19">
        <v>270</v>
      </c>
      <c r="E37" s="19"/>
      <c r="F37" s="19">
        <f t="shared" si="3"/>
        <v>-30</v>
      </c>
      <c r="G37" s="20">
        <f t="shared" si="4"/>
        <v>-10</v>
      </c>
    </row>
    <row r="38" spans="1:7" ht="16.5" thickBot="1" x14ac:dyDescent="0.3">
      <c r="A38" s="25"/>
      <c r="B38" s="18"/>
      <c r="C38" s="19"/>
      <c r="D38" s="19"/>
      <c r="E38" s="19"/>
      <c r="F38" s="19"/>
      <c r="G38" s="20"/>
    </row>
    <row r="39" spans="1:7" ht="16.5" thickBot="1" x14ac:dyDescent="0.3">
      <c r="A39" s="17" t="s">
        <v>19</v>
      </c>
      <c r="B39" s="18" t="s">
        <v>24</v>
      </c>
      <c r="C39" s="19">
        <v>25</v>
      </c>
      <c r="D39" s="19">
        <v>25</v>
      </c>
      <c r="E39" s="19"/>
      <c r="F39" s="19">
        <f t="shared" ref="F39" si="5">D39-C39</f>
        <v>0</v>
      </c>
      <c r="G39" s="20">
        <f t="shared" ref="G39" si="6">((D39-C39)/C39)*100</f>
        <v>0</v>
      </c>
    </row>
    <row r="40" spans="1:7" ht="8.25" customHeight="1" thickBot="1" x14ac:dyDescent="0.3">
      <c r="A40" s="8"/>
      <c r="B40" s="3"/>
      <c r="C40" s="11"/>
      <c r="D40" s="11"/>
      <c r="E40" s="11"/>
      <c r="F40" s="11"/>
      <c r="G40" s="13"/>
    </row>
    <row r="41" spans="1:7" ht="16.5" thickBot="1" x14ac:dyDescent="0.3">
      <c r="A41" s="7" t="s">
        <v>31</v>
      </c>
      <c r="B41" s="3"/>
      <c r="C41" s="11"/>
      <c r="D41" s="11"/>
      <c r="E41" s="11"/>
      <c r="F41" s="11"/>
      <c r="G41" s="13"/>
    </row>
    <row r="42" spans="1:7" ht="16.5" thickBot="1" x14ac:dyDescent="0.3">
      <c r="A42" s="8" t="s">
        <v>5</v>
      </c>
      <c r="B42" s="3" t="s">
        <v>25</v>
      </c>
      <c r="C42" s="11">
        <v>35</v>
      </c>
      <c r="D42" s="11">
        <v>60</v>
      </c>
      <c r="E42" s="11"/>
      <c r="F42" s="11">
        <f t="shared" si="0"/>
        <v>25</v>
      </c>
      <c r="G42" s="13">
        <f t="shared" ref="G42:G44" si="7">((D42-C42)/C42)*100</f>
        <v>71.428571428571431</v>
      </c>
    </row>
    <row r="43" spans="1:7" ht="16.5" thickBot="1" x14ac:dyDescent="0.3">
      <c r="A43" s="8" t="s">
        <v>20</v>
      </c>
      <c r="B43" s="3" t="s">
        <v>26</v>
      </c>
      <c r="C43" s="11">
        <v>40</v>
      </c>
      <c r="D43" s="11">
        <v>65</v>
      </c>
      <c r="E43" s="11"/>
      <c r="F43" s="11">
        <f t="shared" si="0"/>
        <v>25</v>
      </c>
      <c r="G43" s="13">
        <f t="shared" si="7"/>
        <v>62.5</v>
      </c>
    </row>
    <row r="44" spans="1:7" ht="39" thickBot="1" x14ac:dyDescent="0.3">
      <c r="A44" s="26" t="s">
        <v>23</v>
      </c>
      <c r="B44" s="3" t="s">
        <v>27</v>
      </c>
      <c r="C44" s="11">
        <v>100</v>
      </c>
      <c r="D44" s="11">
        <v>100</v>
      </c>
      <c r="E44" s="11"/>
      <c r="F44" s="11">
        <f t="shared" si="0"/>
        <v>0</v>
      </c>
      <c r="G44" s="13">
        <f t="shared" si="7"/>
        <v>0</v>
      </c>
    </row>
    <row r="45" spans="1:7" ht="26.25" hidden="1" thickBot="1" x14ac:dyDescent="0.3">
      <c r="A45" s="26" t="s">
        <v>21</v>
      </c>
      <c r="B45" s="3" t="s">
        <v>28</v>
      </c>
      <c r="C45" s="11">
        <v>160</v>
      </c>
      <c r="D45" s="11"/>
      <c r="E45" s="11"/>
      <c r="F45" s="11"/>
      <c r="G45" s="13"/>
    </row>
    <row r="46" spans="1:7" ht="29.25" hidden="1" customHeight="1" thickBot="1" x14ac:dyDescent="0.3">
      <c r="A46" s="26" t="s">
        <v>22</v>
      </c>
      <c r="B46" s="1" t="s">
        <v>29</v>
      </c>
      <c r="C46" s="11">
        <v>455</v>
      </c>
      <c r="D46" s="11"/>
      <c r="E46" s="11"/>
      <c r="F46" s="11"/>
      <c r="G46" s="13"/>
    </row>
    <row r="47" spans="1:7" ht="26.25" hidden="1" thickBot="1" x14ac:dyDescent="0.3">
      <c r="A47" s="26" t="s">
        <v>33</v>
      </c>
      <c r="B47" s="9" t="str">
        <f>B46</f>
        <v>на 10 чол.</v>
      </c>
      <c r="C47" s="11">
        <v>246</v>
      </c>
      <c r="D47" s="11"/>
      <c r="E47" s="11"/>
      <c r="F47" s="11"/>
      <c r="G47" s="13"/>
    </row>
    <row r="48" spans="1:7" ht="9" customHeight="1" x14ac:dyDescent="0.25">
      <c r="A48" s="6"/>
    </row>
    <row r="49" spans="1:7" ht="75" customHeight="1" x14ac:dyDescent="0.25">
      <c r="A49" s="41" t="s">
        <v>47</v>
      </c>
      <c r="B49" s="41"/>
      <c r="C49" s="41"/>
      <c r="D49" s="41"/>
      <c r="E49" s="41"/>
      <c r="F49" s="41"/>
      <c r="G49" s="41"/>
    </row>
    <row r="50" spans="1:7" x14ac:dyDescent="0.25">
      <c r="A50" s="14" t="s">
        <v>48</v>
      </c>
      <c r="B50" s="14"/>
      <c r="C50" s="14"/>
      <c r="D50" s="14"/>
      <c r="E50" s="14"/>
      <c r="F50" s="15"/>
      <c r="G50" s="16"/>
    </row>
    <row r="51" spans="1:7" x14ac:dyDescent="0.25">
      <c r="A51" s="40" t="s">
        <v>49</v>
      </c>
      <c r="B51" s="40"/>
      <c r="C51" s="40"/>
      <c r="D51" s="40"/>
      <c r="E51" s="40"/>
      <c r="F51" s="40"/>
      <c r="G51" s="40"/>
    </row>
  </sheetData>
  <mergeCells count="10">
    <mergeCell ref="A51:G51"/>
    <mergeCell ref="A49:G49"/>
    <mergeCell ref="A1:G1"/>
    <mergeCell ref="A2:G2"/>
    <mergeCell ref="A3:G3"/>
    <mergeCell ref="A4:A5"/>
    <mergeCell ref="B4:B5"/>
    <mergeCell ref="C4:C5"/>
    <mergeCell ref="D4:D5"/>
    <mergeCell ref="E4:E5"/>
  </mergeCells>
  <phoneticPr fontId="11" type="noConversion"/>
  <pageMargins left="0.70866141732283472" right="0.11811023622047245" top="0" bottom="0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G11" sqref="G11"/>
    </sheetView>
  </sheetViews>
  <sheetFormatPr defaultRowHeight="15" x14ac:dyDescent="0.25"/>
  <cols>
    <col min="1" max="1" width="26.140625" customWidth="1"/>
    <col min="2" max="2" width="9.42578125" bestFit="1" customWidth="1"/>
    <col min="3" max="3" width="12.5703125" customWidth="1"/>
    <col min="4" max="4" width="15" customWidth="1"/>
    <col min="5" max="5" width="12.140625" style="12" customWidth="1"/>
    <col min="6" max="6" width="9.5703125" customWidth="1"/>
  </cols>
  <sheetData>
    <row r="1" spans="1:5" x14ac:dyDescent="0.25">
      <c r="A1" s="52" t="s">
        <v>0</v>
      </c>
      <c r="B1" s="52"/>
      <c r="C1" s="52"/>
      <c r="D1" s="52"/>
      <c r="E1" s="52"/>
    </row>
    <row r="2" spans="1:5" x14ac:dyDescent="0.25">
      <c r="A2" s="52" t="s">
        <v>37</v>
      </c>
      <c r="B2" s="52"/>
      <c r="C2" s="52"/>
      <c r="D2" s="52"/>
      <c r="E2" s="52"/>
    </row>
    <row r="3" spans="1:5" ht="15.75" thickBot="1" x14ac:dyDescent="0.3">
      <c r="A3" s="53" t="s">
        <v>38</v>
      </c>
      <c r="B3" s="53"/>
      <c r="C3" s="53"/>
      <c r="D3" s="53"/>
      <c r="E3" s="53"/>
    </row>
    <row r="4" spans="1:5" ht="29.25" customHeight="1" x14ac:dyDescent="0.25">
      <c r="A4" s="46"/>
      <c r="B4" s="46" t="s">
        <v>6</v>
      </c>
      <c r="C4" s="46" t="s">
        <v>7</v>
      </c>
      <c r="D4" s="2" t="s">
        <v>1</v>
      </c>
      <c r="E4" s="32" t="s">
        <v>10</v>
      </c>
    </row>
    <row r="5" spans="1:5" x14ac:dyDescent="0.25">
      <c r="A5" s="55"/>
      <c r="B5" s="55"/>
      <c r="C5" s="55"/>
      <c r="D5" s="4" t="s">
        <v>8</v>
      </c>
      <c r="E5" s="33" t="s">
        <v>11</v>
      </c>
    </row>
    <row r="6" spans="1:5" ht="15.75" thickBot="1" x14ac:dyDescent="0.3">
      <c r="A6" s="47"/>
      <c r="B6" s="47"/>
      <c r="C6" s="47"/>
      <c r="D6" s="3" t="s">
        <v>9</v>
      </c>
      <c r="E6" s="34"/>
    </row>
    <row r="7" spans="1:5" ht="30.75" thickBot="1" x14ac:dyDescent="0.3">
      <c r="A7" s="31" t="s">
        <v>12</v>
      </c>
      <c r="B7" s="3">
        <v>12000</v>
      </c>
      <c r="C7" s="3">
        <v>15000</v>
      </c>
      <c r="D7" s="3">
        <f t="shared" ref="D7:D14" si="0">C7-B7</f>
        <v>3000</v>
      </c>
      <c r="E7" s="13">
        <f>D7/B7*100</f>
        <v>25</v>
      </c>
    </row>
    <row r="8" spans="1:5" ht="30.75" thickBot="1" x14ac:dyDescent="0.3">
      <c r="A8" s="35" t="s">
        <v>13</v>
      </c>
      <c r="B8" s="3">
        <v>9080</v>
      </c>
      <c r="C8" s="3">
        <v>12112</v>
      </c>
      <c r="D8" s="3">
        <f t="shared" si="0"/>
        <v>3032</v>
      </c>
      <c r="E8" s="13">
        <f>D8/B8*100</f>
        <v>33.392070484581495</v>
      </c>
    </row>
    <row r="9" spans="1:5" ht="15.75" thickBot="1" x14ac:dyDescent="0.3">
      <c r="A9" s="35" t="s">
        <v>14</v>
      </c>
      <c r="B9" s="3">
        <v>6972.6</v>
      </c>
      <c r="C9" s="3">
        <v>10366</v>
      </c>
      <c r="D9" s="3">
        <f t="shared" si="0"/>
        <v>3393.3999999999996</v>
      </c>
      <c r="E9" s="13">
        <f t="shared" ref="E9:E14" si="1">D9/B9*100</f>
        <v>48.667641912629428</v>
      </c>
    </row>
    <row r="10" spans="1:5" ht="30.75" thickBot="1" x14ac:dyDescent="0.3">
      <c r="A10" s="35" t="s">
        <v>75</v>
      </c>
      <c r="B10" s="3">
        <v>104243.16</v>
      </c>
      <c r="C10" s="3">
        <v>154782.57999999999</v>
      </c>
      <c r="D10" s="3">
        <f t="shared" ref="D10" si="2">C10-B10</f>
        <v>50539.419999999984</v>
      </c>
      <c r="E10" s="13">
        <f t="shared" ref="E10" si="3">D10/B10*100</f>
        <v>48.482240945113311</v>
      </c>
    </row>
    <row r="11" spans="1:5" ht="30.75" thickBot="1" x14ac:dyDescent="0.3">
      <c r="A11" s="35" t="s">
        <v>34</v>
      </c>
      <c r="B11" s="3">
        <v>242627.27</v>
      </c>
      <c r="C11" s="5">
        <v>1086029.55</v>
      </c>
      <c r="D11" s="3">
        <f t="shared" si="0"/>
        <v>843402.28</v>
      </c>
      <c r="E11" s="13">
        <f t="shared" si="1"/>
        <v>347.6123190933979</v>
      </c>
    </row>
    <row r="12" spans="1:5" ht="15.75" thickBot="1" x14ac:dyDescent="0.3">
      <c r="A12" s="36" t="s">
        <v>35</v>
      </c>
      <c r="B12" s="37">
        <v>43.56</v>
      </c>
      <c r="C12" s="37">
        <v>105</v>
      </c>
      <c r="D12" s="37">
        <f t="shared" si="0"/>
        <v>61.44</v>
      </c>
      <c r="E12" s="38">
        <f t="shared" si="1"/>
        <v>141.04683195592284</v>
      </c>
    </row>
    <row r="13" spans="1:5" ht="15.75" thickBot="1" x14ac:dyDescent="0.3">
      <c r="A13" s="36" t="s">
        <v>36</v>
      </c>
      <c r="B13" s="37">
        <v>1534.69</v>
      </c>
      <c r="C13" s="37">
        <v>4997.91</v>
      </c>
      <c r="D13" s="37">
        <f t="shared" si="0"/>
        <v>3463.22</v>
      </c>
      <c r="E13" s="38">
        <f t="shared" si="1"/>
        <v>225.66251164730335</v>
      </c>
    </row>
    <row r="14" spans="1:5" ht="15.75" thickBot="1" x14ac:dyDescent="0.3">
      <c r="A14" s="35" t="s">
        <v>15</v>
      </c>
      <c r="B14" s="3">
        <v>11160</v>
      </c>
      <c r="C14" s="3">
        <v>26760</v>
      </c>
      <c r="D14" s="3">
        <f t="shared" si="0"/>
        <v>15600</v>
      </c>
      <c r="E14" s="13">
        <f t="shared" si="1"/>
        <v>139.78494623655914</v>
      </c>
    </row>
    <row r="15" spans="1:5" x14ac:dyDescent="0.25">
      <c r="A15" s="6" t="s">
        <v>16</v>
      </c>
    </row>
    <row r="16" spans="1:5" ht="60" customHeight="1" x14ac:dyDescent="0.25">
      <c r="A16" s="54" t="s">
        <v>64</v>
      </c>
      <c r="B16" s="54"/>
      <c r="C16" s="54"/>
      <c r="D16" s="54"/>
      <c r="E16" s="54"/>
    </row>
    <row r="17" spans="1:5" ht="34.5" customHeight="1" x14ac:dyDescent="0.25">
      <c r="A17" s="54" t="s">
        <v>17</v>
      </c>
      <c r="B17" s="54"/>
      <c r="C17" s="54"/>
      <c r="D17" s="54"/>
      <c r="E17" s="54"/>
    </row>
    <row r="18" spans="1:5" x14ac:dyDescent="0.25">
      <c r="A18" s="6" t="s">
        <v>65</v>
      </c>
    </row>
    <row r="19" spans="1:5" x14ac:dyDescent="0.25">
      <c r="A19" s="6" t="s">
        <v>66</v>
      </c>
    </row>
    <row r="22" spans="1:5" ht="60" customHeight="1" x14ac:dyDescent="0.25"/>
    <row r="33" ht="62.25" customHeight="1" x14ac:dyDescent="0.25"/>
    <row r="34" ht="31.5" customHeight="1" x14ac:dyDescent="0.25"/>
  </sheetData>
  <mergeCells count="8">
    <mergeCell ref="A1:E1"/>
    <mergeCell ref="A3:E3"/>
    <mergeCell ref="A16:E16"/>
    <mergeCell ref="A17:E17"/>
    <mergeCell ref="B4:B6"/>
    <mergeCell ref="A4:A6"/>
    <mergeCell ref="C4:C6"/>
    <mergeCell ref="A2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view="pageBreakPreview" topLeftCell="A34" zoomScaleNormal="100" zoomScaleSheetLayoutView="100" workbookViewId="0">
      <selection activeCell="D39" sqref="D39"/>
    </sheetView>
  </sheetViews>
  <sheetFormatPr defaultRowHeight="15" x14ac:dyDescent="0.25"/>
  <cols>
    <col min="1" max="1" width="29.28515625" customWidth="1"/>
    <col min="2" max="2" width="10.140625" customWidth="1"/>
    <col min="3" max="3" width="14.7109375" style="10" customWidth="1"/>
    <col min="4" max="5" width="15" customWidth="1"/>
    <col min="6" max="6" width="8.85546875" customWidth="1"/>
    <col min="7" max="7" width="11.5703125" style="12" customWidth="1"/>
  </cols>
  <sheetData>
    <row r="1" spans="1:7" x14ac:dyDescent="0.25">
      <c r="A1" s="42" t="s">
        <v>0</v>
      </c>
      <c r="B1" s="42"/>
      <c r="C1" s="42"/>
      <c r="D1" s="42"/>
      <c r="E1" s="42"/>
      <c r="F1" s="42"/>
      <c r="G1" s="42"/>
    </row>
    <row r="2" spans="1:7" ht="12.75" customHeight="1" x14ac:dyDescent="0.25">
      <c r="A2" s="42" t="s">
        <v>77</v>
      </c>
      <c r="B2" s="42"/>
      <c r="C2" s="42"/>
      <c r="D2" s="42"/>
      <c r="E2" s="42"/>
      <c r="F2" s="42"/>
      <c r="G2" s="42"/>
    </row>
    <row r="3" spans="1:7" ht="16.5" customHeight="1" thickBot="1" x14ac:dyDescent="0.3">
      <c r="A3" s="43" t="s">
        <v>30</v>
      </c>
      <c r="B3" s="43"/>
      <c r="C3" s="43"/>
      <c r="D3" s="43"/>
      <c r="E3" s="43"/>
      <c r="F3" s="43"/>
      <c r="G3" s="43"/>
    </row>
    <row r="4" spans="1:7" ht="18" customHeight="1" thickBot="1" x14ac:dyDescent="0.3">
      <c r="A4" s="44" t="s">
        <v>18</v>
      </c>
      <c r="B4" s="46"/>
      <c r="C4" s="48" t="s">
        <v>39</v>
      </c>
      <c r="D4" s="50" t="s">
        <v>40</v>
      </c>
      <c r="E4" s="50"/>
      <c r="F4" s="27" t="s">
        <v>1</v>
      </c>
      <c r="G4" s="28" t="s">
        <v>11</v>
      </c>
    </row>
    <row r="5" spans="1:7" ht="12.75" customHeight="1" thickBot="1" x14ac:dyDescent="0.3">
      <c r="A5" s="45"/>
      <c r="B5" s="47"/>
      <c r="C5" s="49"/>
      <c r="D5" s="51"/>
      <c r="E5" s="51"/>
      <c r="F5" s="29" t="s">
        <v>8</v>
      </c>
      <c r="G5" s="30" t="s">
        <v>10</v>
      </c>
    </row>
    <row r="6" spans="1:7" ht="48" thickBot="1" x14ac:dyDescent="0.3">
      <c r="A6" s="17" t="s">
        <v>78</v>
      </c>
      <c r="B6" s="18" t="s">
        <v>2</v>
      </c>
      <c r="C6" s="19">
        <v>200</v>
      </c>
      <c r="D6" s="19">
        <v>250</v>
      </c>
      <c r="E6" s="19"/>
      <c r="F6" s="19">
        <f>D6-C6</f>
        <v>50</v>
      </c>
      <c r="G6" s="20">
        <f>((D6-C6)/C6)*100</f>
        <v>25</v>
      </c>
    </row>
    <row r="7" spans="1:7" ht="32.25" thickBot="1" x14ac:dyDescent="0.3">
      <c r="A7" s="21" t="s">
        <v>42</v>
      </c>
      <c r="B7" s="22" t="s">
        <v>2</v>
      </c>
      <c r="C7" s="23">
        <v>270</v>
      </c>
      <c r="D7" s="23">
        <v>350</v>
      </c>
      <c r="E7" s="23"/>
      <c r="F7" s="19">
        <f>D7-C7</f>
        <v>80</v>
      </c>
      <c r="G7" s="20">
        <f>((D7-C7)/C7)*100</f>
        <v>29.629629629629626</v>
      </c>
    </row>
    <row r="8" spans="1:7" ht="16.5" thickBot="1" x14ac:dyDescent="0.3">
      <c r="A8" s="24" t="s">
        <v>43</v>
      </c>
      <c r="B8" s="18" t="s">
        <v>4</v>
      </c>
      <c r="C8" s="19">
        <v>500</v>
      </c>
      <c r="D8" s="19">
        <v>600</v>
      </c>
      <c r="E8" s="19"/>
      <c r="F8" s="19">
        <f t="shared" ref="F8:F44" si="0">D8-C8</f>
        <v>100</v>
      </c>
      <c r="G8" s="20">
        <f t="shared" ref="G8:G13" si="1">((D8-C8)/C8)*100</f>
        <v>20</v>
      </c>
    </row>
    <row r="9" spans="1:7" ht="32.25" thickBot="1" x14ac:dyDescent="0.3">
      <c r="A9" s="17" t="s">
        <v>44</v>
      </c>
      <c r="B9" s="18" t="s">
        <v>3</v>
      </c>
      <c r="C9" s="19">
        <v>250</v>
      </c>
      <c r="D9" s="19">
        <v>300</v>
      </c>
      <c r="E9" s="19"/>
      <c r="F9" s="19">
        <f t="shared" si="0"/>
        <v>50</v>
      </c>
      <c r="G9" s="20">
        <f t="shared" si="1"/>
        <v>20</v>
      </c>
    </row>
    <row r="10" spans="1:7" ht="16.149999999999999" hidden="1" customHeight="1" thickBot="1" x14ac:dyDescent="0.3">
      <c r="A10" s="24"/>
      <c r="B10" s="18"/>
      <c r="C10" s="19"/>
      <c r="D10" s="19"/>
      <c r="E10" s="19"/>
      <c r="F10" s="19"/>
      <c r="G10" s="20"/>
    </row>
    <row r="11" spans="1:7" ht="16.5" hidden="1" thickBot="1" x14ac:dyDescent="0.3">
      <c r="A11" s="17"/>
      <c r="B11" s="18"/>
      <c r="C11" s="19"/>
      <c r="D11" s="19"/>
      <c r="E11" s="19"/>
      <c r="F11" s="19"/>
      <c r="G11" s="20"/>
    </row>
    <row r="12" spans="1:7" ht="16.5" thickBot="1" x14ac:dyDescent="0.3">
      <c r="A12" s="24" t="s">
        <v>45</v>
      </c>
      <c r="B12" s="18" t="s">
        <v>4</v>
      </c>
      <c r="C12" s="19">
        <v>850</v>
      </c>
      <c r="D12" s="19">
        <v>1100</v>
      </c>
      <c r="E12" s="19"/>
      <c r="F12" s="19">
        <f t="shared" si="0"/>
        <v>250</v>
      </c>
      <c r="G12" s="20">
        <f t="shared" si="1"/>
        <v>29.411764705882355</v>
      </c>
    </row>
    <row r="13" spans="1:7" ht="30.75" customHeight="1" thickBot="1" x14ac:dyDescent="0.3">
      <c r="A13" s="17" t="s">
        <v>76</v>
      </c>
      <c r="B13" s="18" t="s">
        <v>4</v>
      </c>
      <c r="C13" s="19">
        <v>950</v>
      </c>
      <c r="D13" s="19">
        <v>1300</v>
      </c>
      <c r="E13" s="19"/>
      <c r="F13" s="19">
        <f t="shared" si="0"/>
        <v>350</v>
      </c>
      <c r="G13" s="20">
        <f t="shared" si="1"/>
        <v>36.84210526315789</v>
      </c>
    </row>
    <row r="14" spans="1:7" ht="30.75" hidden="1" customHeight="1" thickBot="1" x14ac:dyDescent="0.3">
      <c r="A14" s="24"/>
      <c r="B14" s="18"/>
      <c r="C14" s="19"/>
      <c r="D14" s="19"/>
      <c r="E14" s="19"/>
      <c r="F14" s="19"/>
      <c r="G14" s="20"/>
    </row>
    <row r="15" spans="1:7" ht="30.75" hidden="1" customHeight="1" thickBot="1" x14ac:dyDescent="0.3">
      <c r="A15" s="17"/>
      <c r="B15" s="18"/>
      <c r="C15" s="19"/>
      <c r="D15" s="19"/>
      <c r="E15" s="19"/>
      <c r="F15" s="19"/>
      <c r="G15" s="20"/>
    </row>
    <row r="16" spans="1:7" ht="30.75" customHeight="1" thickBot="1" x14ac:dyDescent="0.3">
      <c r="A16" s="24" t="s">
        <v>46</v>
      </c>
      <c r="B16" s="18" t="s">
        <v>4</v>
      </c>
      <c r="C16" s="19">
        <v>700</v>
      </c>
      <c r="D16" s="19">
        <v>780</v>
      </c>
      <c r="E16" s="19"/>
      <c r="F16" s="19">
        <f t="shared" ref="F16:F37" si="2">D16-C16</f>
        <v>80</v>
      </c>
      <c r="G16" s="20">
        <f t="shared" ref="G16:G37" si="3">((D16-C16)/C16)*100</f>
        <v>11.428571428571429</v>
      </c>
    </row>
    <row r="17" spans="1:7" ht="32.25" thickBot="1" x14ac:dyDescent="0.3">
      <c r="A17" s="24" t="s">
        <v>51</v>
      </c>
      <c r="B17" s="18" t="s">
        <v>2</v>
      </c>
      <c r="C17" s="19">
        <v>180</v>
      </c>
      <c r="D17" s="19">
        <v>225</v>
      </c>
      <c r="E17" s="19"/>
      <c r="F17" s="19">
        <f t="shared" si="2"/>
        <v>45</v>
      </c>
      <c r="G17" s="20">
        <f t="shared" si="3"/>
        <v>25</v>
      </c>
    </row>
    <row r="18" spans="1:7" ht="32.25" thickBot="1" x14ac:dyDescent="0.3">
      <c r="A18" s="24" t="s">
        <v>52</v>
      </c>
      <c r="B18" s="18" t="s">
        <v>2</v>
      </c>
      <c r="C18" s="19">
        <v>180</v>
      </c>
      <c r="D18" s="19">
        <v>315</v>
      </c>
      <c r="E18" s="19"/>
      <c r="F18" s="19">
        <f t="shared" si="2"/>
        <v>135</v>
      </c>
      <c r="G18" s="20">
        <f t="shared" si="3"/>
        <v>75</v>
      </c>
    </row>
    <row r="19" spans="1:7" ht="32.25" thickBot="1" x14ac:dyDescent="0.3">
      <c r="A19" s="24" t="s">
        <v>53</v>
      </c>
      <c r="B19" s="18" t="s">
        <v>32</v>
      </c>
      <c r="C19" s="19">
        <v>180</v>
      </c>
      <c r="D19" s="19">
        <v>270</v>
      </c>
      <c r="E19" s="19"/>
      <c r="F19" s="19">
        <f t="shared" si="2"/>
        <v>90</v>
      </c>
      <c r="G19" s="20">
        <f t="shared" si="3"/>
        <v>50</v>
      </c>
    </row>
    <row r="20" spans="1:7" ht="32.25" thickBot="1" x14ac:dyDescent="0.3">
      <c r="A20" s="24" t="s">
        <v>54</v>
      </c>
      <c r="B20" s="18" t="s">
        <v>4</v>
      </c>
      <c r="C20" s="19">
        <v>180</v>
      </c>
      <c r="D20" s="19">
        <v>270</v>
      </c>
      <c r="E20" s="19"/>
      <c r="F20" s="19">
        <f t="shared" si="2"/>
        <v>90</v>
      </c>
      <c r="G20" s="20">
        <f t="shared" si="3"/>
        <v>50</v>
      </c>
    </row>
    <row r="21" spans="1:7" ht="32.25" thickBot="1" x14ac:dyDescent="0.3">
      <c r="A21" s="24" t="s">
        <v>60</v>
      </c>
      <c r="B21" s="18" t="s">
        <v>4</v>
      </c>
      <c r="C21" s="19">
        <v>360</v>
      </c>
      <c r="D21" s="19">
        <v>495</v>
      </c>
      <c r="E21" s="19"/>
      <c r="F21" s="19">
        <f t="shared" si="2"/>
        <v>135</v>
      </c>
      <c r="G21" s="20">
        <f t="shared" si="3"/>
        <v>37.5</v>
      </c>
    </row>
    <row r="22" spans="1:7" ht="32.25" thickBot="1" x14ac:dyDescent="0.3">
      <c r="A22" s="24" t="s">
        <v>62</v>
      </c>
      <c r="B22" s="18" t="s">
        <v>4</v>
      </c>
      <c r="C22" s="19">
        <v>360</v>
      </c>
      <c r="D22" s="19">
        <v>585</v>
      </c>
      <c r="E22" s="19"/>
      <c r="F22" s="19">
        <f t="shared" si="2"/>
        <v>225</v>
      </c>
      <c r="G22" s="20">
        <f t="shared" si="3"/>
        <v>62.5</v>
      </c>
    </row>
    <row r="23" spans="1:7" ht="32.25" thickBot="1" x14ac:dyDescent="0.3">
      <c r="A23" s="24" t="s">
        <v>55</v>
      </c>
      <c r="B23" s="18" t="s">
        <v>4</v>
      </c>
      <c r="C23" s="19">
        <v>340</v>
      </c>
      <c r="D23" s="19">
        <v>350</v>
      </c>
      <c r="E23" s="19"/>
      <c r="F23" s="19">
        <f t="shared" si="2"/>
        <v>10</v>
      </c>
      <c r="G23" s="20">
        <f t="shared" si="3"/>
        <v>2.9411764705882351</v>
      </c>
    </row>
    <row r="24" spans="1:7" ht="48" thickBot="1" x14ac:dyDescent="0.3">
      <c r="A24" s="24" t="s">
        <v>56</v>
      </c>
      <c r="B24" s="18" t="s">
        <v>2</v>
      </c>
      <c r="C24" s="19">
        <v>160</v>
      </c>
      <c r="D24" s="19">
        <v>200</v>
      </c>
      <c r="E24" s="19"/>
      <c r="F24" s="19">
        <f t="shared" si="2"/>
        <v>40</v>
      </c>
      <c r="G24" s="20">
        <f t="shared" si="3"/>
        <v>25</v>
      </c>
    </row>
    <row r="25" spans="1:7" ht="48" thickBot="1" x14ac:dyDescent="0.3">
      <c r="A25" s="24" t="s">
        <v>57</v>
      </c>
      <c r="B25" s="18" t="s">
        <v>2</v>
      </c>
      <c r="C25" s="19">
        <v>160</v>
      </c>
      <c r="D25" s="19">
        <v>280</v>
      </c>
      <c r="E25" s="19"/>
      <c r="F25" s="19">
        <f t="shared" si="2"/>
        <v>120</v>
      </c>
      <c r="G25" s="20">
        <f t="shared" si="3"/>
        <v>75</v>
      </c>
    </row>
    <row r="26" spans="1:7" ht="32.25" thickBot="1" x14ac:dyDescent="0.3">
      <c r="A26" s="24" t="s">
        <v>58</v>
      </c>
      <c r="B26" s="18" t="s">
        <v>32</v>
      </c>
      <c r="C26" s="19">
        <v>160</v>
      </c>
      <c r="D26" s="19">
        <v>240</v>
      </c>
      <c r="E26" s="19"/>
      <c r="F26" s="19">
        <f t="shared" si="2"/>
        <v>80</v>
      </c>
      <c r="G26" s="20">
        <f t="shared" si="3"/>
        <v>50</v>
      </c>
    </row>
    <row r="27" spans="1:7" ht="48" thickBot="1" x14ac:dyDescent="0.3">
      <c r="A27" s="24" t="s">
        <v>59</v>
      </c>
      <c r="B27" s="18" t="s">
        <v>2</v>
      </c>
      <c r="C27" s="19">
        <v>160</v>
      </c>
      <c r="D27" s="19">
        <v>240</v>
      </c>
      <c r="E27" s="19"/>
      <c r="F27" s="19">
        <f t="shared" si="2"/>
        <v>80</v>
      </c>
      <c r="G27" s="20">
        <f t="shared" si="3"/>
        <v>50</v>
      </c>
    </row>
    <row r="28" spans="1:7" ht="48" thickBot="1" x14ac:dyDescent="0.3">
      <c r="A28" s="24" t="s">
        <v>61</v>
      </c>
      <c r="B28" s="18" t="s">
        <v>4</v>
      </c>
      <c r="C28" s="19">
        <v>340</v>
      </c>
      <c r="D28" s="19">
        <v>440</v>
      </c>
      <c r="E28" s="19"/>
      <c r="F28" s="19">
        <f t="shared" si="2"/>
        <v>100</v>
      </c>
      <c r="G28" s="20">
        <f t="shared" si="3"/>
        <v>29.411764705882355</v>
      </c>
    </row>
    <row r="29" spans="1:7" ht="32.25" thickBot="1" x14ac:dyDescent="0.3">
      <c r="A29" s="24" t="s">
        <v>63</v>
      </c>
      <c r="B29" s="18" t="s">
        <v>4</v>
      </c>
      <c r="C29" s="19">
        <v>340</v>
      </c>
      <c r="D29" s="19">
        <v>520</v>
      </c>
      <c r="E29" s="19"/>
      <c r="F29" s="19">
        <f t="shared" si="2"/>
        <v>180</v>
      </c>
      <c r="G29" s="20">
        <f t="shared" si="3"/>
        <v>52.941176470588239</v>
      </c>
    </row>
    <row r="30" spans="1:7" ht="48" thickBot="1" x14ac:dyDescent="0.3">
      <c r="A30" s="24" t="s">
        <v>67</v>
      </c>
      <c r="B30" s="18" t="s">
        <v>4</v>
      </c>
      <c r="C30" s="19">
        <v>320</v>
      </c>
      <c r="D30" s="19">
        <v>320</v>
      </c>
      <c r="E30" s="19"/>
      <c r="F30" s="19">
        <f t="shared" si="2"/>
        <v>0</v>
      </c>
      <c r="G30" s="20">
        <f t="shared" si="3"/>
        <v>0</v>
      </c>
    </row>
    <row r="31" spans="1:7" ht="48" thickBot="1" x14ac:dyDescent="0.3">
      <c r="A31" s="24" t="s">
        <v>68</v>
      </c>
      <c r="B31" s="18" t="s">
        <v>2</v>
      </c>
      <c r="C31" s="19">
        <v>140</v>
      </c>
      <c r="D31" s="19">
        <v>175</v>
      </c>
      <c r="E31" s="19"/>
      <c r="F31" s="19">
        <f t="shared" si="2"/>
        <v>35</v>
      </c>
      <c r="G31" s="20">
        <f t="shared" si="3"/>
        <v>25</v>
      </c>
    </row>
    <row r="32" spans="1:7" ht="48" thickBot="1" x14ac:dyDescent="0.3">
      <c r="A32" s="24" t="s">
        <v>69</v>
      </c>
      <c r="B32" s="18" t="s">
        <v>2</v>
      </c>
      <c r="C32" s="19">
        <v>140</v>
      </c>
      <c r="D32" s="19">
        <v>245</v>
      </c>
      <c r="E32" s="19"/>
      <c r="F32" s="19">
        <f t="shared" si="2"/>
        <v>105</v>
      </c>
      <c r="G32" s="20">
        <f t="shared" si="3"/>
        <v>75</v>
      </c>
    </row>
    <row r="33" spans="1:7" ht="32.25" thickBot="1" x14ac:dyDescent="0.3">
      <c r="A33" s="24" t="s">
        <v>70</v>
      </c>
      <c r="B33" s="18" t="s">
        <v>32</v>
      </c>
      <c r="C33" s="19">
        <v>140</v>
      </c>
      <c r="D33" s="19">
        <v>210</v>
      </c>
      <c r="E33" s="19"/>
      <c r="F33" s="19">
        <f t="shared" si="2"/>
        <v>70</v>
      </c>
      <c r="G33" s="20">
        <f t="shared" si="3"/>
        <v>50</v>
      </c>
    </row>
    <row r="34" spans="1:7" ht="48" thickBot="1" x14ac:dyDescent="0.3">
      <c r="A34" s="24" t="s">
        <v>71</v>
      </c>
      <c r="B34" s="18" t="s">
        <v>2</v>
      </c>
      <c r="C34" s="19">
        <v>140</v>
      </c>
      <c r="D34" s="19">
        <v>210</v>
      </c>
      <c r="E34" s="19"/>
      <c r="F34" s="19">
        <f t="shared" si="2"/>
        <v>70</v>
      </c>
      <c r="G34" s="20">
        <f t="shared" si="3"/>
        <v>50</v>
      </c>
    </row>
    <row r="35" spans="1:7" ht="48" thickBot="1" x14ac:dyDescent="0.3">
      <c r="A35" s="24" t="s">
        <v>72</v>
      </c>
      <c r="B35" s="18" t="s">
        <v>4</v>
      </c>
      <c r="C35" s="19">
        <v>300</v>
      </c>
      <c r="D35" s="19">
        <v>385</v>
      </c>
      <c r="E35" s="19"/>
      <c r="F35" s="19">
        <f t="shared" si="2"/>
        <v>85</v>
      </c>
      <c r="G35" s="20">
        <f t="shared" si="3"/>
        <v>28.333333333333332</v>
      </c>
    </row>
    <row r="36" spans="1:7" ht="32.25" thickBot="1" x14ac:dyDescent="0.3">
      <c r="A36" s="24" t="s">
        <v>73</v>
      </c>
      <c r="B36" s="18" t="s">
        <v>4</v>
      </c>
      <c r="C36" s="19">
        <v>300</v>
      </c>
      <c r="D36" s="19">
        <v>455</v>
      </c>
      <c r="E36" s="19"/>
      <c r="F36" s="19">
        <f t="shared" si="2"/>
        <v>155</v>
      </c>
      <c r="G36" s="20">
        <f t="shared" si="3"/>
        <v>51.666666666666671</v>
      </c>
    </row>
    <row r="37" spans="1:7" ht="48" thickBot="1" x14ac:dyDescent="0.3">
      <c r="A37" s="24" t="s">
        <v>74</v>
      </c>
      <c r="B37" s="18" t="s">
        <v>4</v>
      </c>
      <c r="C37" s="19">
        <v>300</v>
      </c>
      <c r="D37" s="19">
        <v>270</v>
      </c>
      <c r="E37" s="19"/>
      <c r="F37" s="19">
        <f t="shared" si="2"/>
        <v>-30</v>
      </c>
      <c r="G37" s="20">
        <f t="shared" si="3"/>
        <v>-10</v>
      </c>
    </row>
    <row r="38" spans="1:7" ht="16.5" thickBot="1" x14ac:dyDescent="0.3">
      <c r="A38" s="25"/>
      <c r="B38" s="18"/>
      <c r="C38" s="19"/>
      <c r="D38" s="19"/>
      <c r="E38" s="19"/>
      <c r="F38" s="19"/>
      <c r="G38" s="20"/>
    </row>
    <row r="39" spans="1:7" ht="16.5" thickBot="1" x14ac:dyDescent="0.3">
      <c r="A39" s="17" t="s">
        <v>19</v>
      </c>
      <c r="B39" s="18" t="s">
        <v>24</v>
      </c>
      <c r="C39" s="19">
        <v>25</v>
      </c>
      <c r="D39" s="19">
        <v>25</v>
      </c>
      <c r="E39" s="19"/>
      <c r="F39" s="19">
        <f t="shared" ref="F39" si="4">D39-C39</f>
        <v>0</v>
      </c>
      <c r="G39" s="20">
        <f t="shared" ref="G39" si="5">((D39-C39)/C39)*100</f>
        <v>0</v>
      </c>
    </row>
    <row r="40" spans="1:7" ht="8.25" customHeight="1" thickBot="1" x14ac:dyDescent="0.3">
      <c r="A40" s="8"/>
      <c r="B40" s="3"/>
      <c r="C40" s="11"/>
      <c r="D40" s="11"/>
      <c r="E40" s="11"/>
      <c r="F40" s="11"/>
      <c r="G40" s="13"/>
    </row>
    <row r="41" spans="1:7" ht="16.5" thickBot="1" x14ac:dyDescent="0.3">
      <c r="A41" s="7" t="s">
        <v>31</v>
      </c>
      <c r="B41" s="3"/>
      <c r="C41" s="11"/>
      <c r="D41" s="11"/>
      <c r="E41" s="11"/>
      <c r="F41" s="11"/>
      <c r="G41" s="13"/>
    </row>
    <row r="42" spans="1:7" ht="16.5" thickBot="1" x14ac:dyDescent="0.3">
      <c r="A42" s="8" t="s">
        <v>5</v>
      </c>
      <c r="B42" s="3" t="s">
        <v>25</v>
      </c>
      <c r="C42" s="11">
        <v>35</v>
      </c>
      <c r="D42" s="11">
        <v>60</v>
      </c>
      <c r="E42" s="11"/>
      <c r="F42" s="11">
        <f t="shared" si="0"/>
        <v>25</v>
      </c>
      <c r="G42" s="13">
        <f t="shared" ref="G42:G44" si="6">((D42-C42)/C42)*100</f>
        <v>71.428571428571431</v>
      </c>
    </row>
    <row r="43" spans="1:7" ht="16.5" thickBot="1" x14ac:dyDescent="0.3">
      <c r="A43" s="8" t="s">
        <v>20</v>
      </c>
      <c r="B43" s="3" t="s">
        <v>26</v>
      </c>
      <c r="C43" s="11">
        <v>40</v>
      </c>
      <c r="D43" s="11">
        <v>65</v>
      </c>
      <c r="E43" s="11"/>
      <c r="F43" s="11">
        <f t="shared" si="0"/>
        <v>25</v>
      </c>
      <c r="G43" s="13">
        <f t="shared" si="6"/>
        <v>62.5</v>
      </c>
    </row>
    <row r="44" spans="1:7" ht="39" thickBot="1" x14ac:dyDescent="0.3">
      <c r="A44" s="26" t="s">
        <v>23</v>
      </c>
      <c r="B44" s="3" t="s">
        <v>27</v>
      </c>
      <c r="C44" s="11">
        <v>100</v>
      </c>
      <c r="D44" s="11">
        <v>100</v>
      </c>
      <c r="E44" s="11"/>
      <c r="F44" s="11">
        <f t="shared" si="0"/>
        <v>0</v>
      </c>
      <c r="G44" s="13">
        <f t="shared" si="6"/>
        <v>0</v>
      </c>
    </row>
    <row r="45" spans="1:7" ht="26.25" hidden="1" thickBot="1" x14ac:dyDescent="0.3">
      <c r="A45" s="26" t="s">
        <v>21</v>
      </c>
      <c r="B45" s="3" t="s">
        <v>28</v>
      </c>
      <c r="C45" s="11">
        <v>160</v>
      </c>
      <c r="D45" s="11"/>
      <c r="E45" s="11"/>
      <c r="F45" s="11"/>
      <c r="G45" s="13"/>
    </row>
    <row r="46" spans="1:7" ht="29.25" hidden="1" customHeight="1" thickBot="1" x14ac:dyDescent="0.3">
      <c r="A46" s="26" t="s">
        <v>22</v>
      </c>
      <c r="B46" s="39" t="s">
        <v>29</v>
      </c>
      <c r="C46" s="11">
        <v>455</v>
      </c>
      <c r="D46" s="11"/>
      <c r="E46" s="11"/>
      <c r="F46" s="11"/>
      <c r="G46" s="13"/>
    </row>
    <row r="47" spans="1:7" ht="26.25" hidden="1" thickBot="1" x14ac:dyDescent="0.3">
      <c r="A47" s="26" t="s">
        <v>33</v>
      </c>
      <c r="B47" s="9" t="str">
        <f>B46</f>
        <v>на 10 чол.</v>
      </c>
      <c r="C47" s="11">
        <v>246</v>
      </c>
      <c r="D47" s="11"/>
      <c r="E47" s="11"/>
      <c r="F47" s="11"/>
      <c r="G47" s="13"/>
    </row>
    <row r="48" spans="1:7" ht="9" customHeight="1" x14ac:dyDescent="0.25">
      <c r="A48" s="6"/>
    </row>
    <row r="49" spans="1:7" ht="75" customHeight="1" x14ac:dyDescent="0.25">
      <c r="A49" s="41" t="s">
        <v>47</v>
      </c>
      <c r="B49" s="41"/>
      <c r="C49" s="41"/>
      <c r="D49" s="41"/>
      <c r="E49" s="41"/>
      <c r="F49" s="41"/>
      <c r="G49" s="41"/>
    </row>
    <row r="50" spans="1:7" x14ac:dyDescent="0.25">
      <c r="A50" s="14" t="s">
        <v>48</v>
      </c>
      <c r="B50" s="14"/>
      <c r="C50" s="14"/>
      <c r="D50" s="14"/>
      <c r="E50" s="14"/>
      <c r="F50" s="15"/>
      <c r="G50" s="16"/>
    </row>
    <row r="51" spans="1:7" x14ac:dyDescent="0.25">
      <c r="A51" s="40" t="s">
        <v>79</v>
      </c>
      <c r="B51" s="40"/>
      <c r="C51" s="40"/>
      <c r="D51" s="40"/>
      <c r="E51" s="40"/>
      <c r="F51" s="40"/>
      <c r="G51" s="40"/>
    </row>
  </sheetData>
  <mergeCells count="10">
    <mergeCell ref="A49:G49"/>
    <mergeCell ref="A51:G51"/>
    <mergeCell ref="A1:G1"/>
    <mergeCell ref="A2:G2"/>
    <mergeCell ref="A3:G3"/>
    <mergeCell ref="A4:A5"/>
    <mergeCell ref="B4:B5"/>
    <mergeCell ref="C4:C5"/>
    <mergeCell ref="D4:D5"/>
    <mergeCell ref="E4:E5"/>
  </mergeCells>
  <pageMargins left="0.70866141732283472" right="0.11811023622047245" top="0.59055118110236227" bottom="0.59055118110236227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Порівняльна таблиця 2024</vt:lpstr>
      <vt:lpstr>Пор.таблиця № 2</vt:lpstr>
      <vt:lpstr>Порівняльна таблиця 2024 (2)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user-tmr</cp:lastModifiedBy>
  <cp:lastPrinted>2024-08-20T12:27:31Z</cp:lastPrinted>
  <dcterms:created xsi:type="dcterms:W3CDTF">2019-09-09T07:22:05Z</dcterms:created>
  <dcterms:modified xsi:type="dcterms:W3CDTF">2024-08-20T12:27:32Z</dcterms:modified>
</cp:coreProperties>
</file>